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195" windowHeight="8445" firstSheet="4" activeTab="14"/>
  </bookViews>
  <sheets>
    <sheet name="Directions" sheetId="14" r:id="rId1"/>
    <sheet name="Benchmarks" sheetId="13" r:id="rId2"/>
    <sheet name="Definitions" sheetId="12" r:id="rId3"/>
    <sheet name="General" sheetId="10" r:id="rId4"/>
    <sheet name="Billing &amp; Coding" sheetId="9" r:id="rId5"/>
    <sheet name="CPE" sheetId="15" r:id="rId6"/>
    <sheet name="Access CPE" sheetId="16" r:id="rId7"/>
    <sheet name="Diabetes" sheetId="5" r:id="rId8"/>
    <sheet name="Adolescent Immunizations" sheetId="3" r:id="rId9"/>
    <sheet name="Vitals" sheetId="4" r:id="rId10"/>
    <sheet name="Asthma" sheetId="6" r:id="rId11"/>
    <sheet name="Depression" sheetId="7" r:id="rId12"/>
    <sheet name="Poor school performance" sheetId="8" r:id="rId13"/>
    <sheet name="Oral Health" sheetId="17" r:id="rId14"/>
    <sheet name="Comments" sheetId="11" r:id="rId15"/>
  </sheets>
  <definedNames>
    <definedName name="_xlnm._FilterDatabase" localSheetId="5" hidden="1">CPE!$B$25:$K$27</definedName>
    <definedName name="_xlnm.Print_Area" localSheetId="6">'Access CPE'!$A$1:$M$21</definedName>
    <definedName name="_xlnm.Print_Area" localSheetId="8">'Adolescent Immunizations'!$A$1:$M$28</definedName>
    <definedName name="_xlnm.Print_Area" localSheetId="10">Asthma!$A$2:$M$25</definedName>
    <definedName name="_xlnm.Print_Area" localSheetId="4">'Billing &amp; Coding'!$A$1:$M$30</definedName>
    <definedName name="_xlnm.Print_Area" localSheetId="14">Comments!$A$1:$A$33</definedName>
    <definedName name="_xlnm.Print_Area" localSheetId="5">CPE!$A$1:$M$39</definedName>
    <definedName name="_xlnm.Print_Area" localSheetId="11">Depression!$A$1:$M$23</definedName>
    <definedName name="_xlnm.Print_Area" localSheetId="7">Diabetes!$A$1:$M$33</definedName>
    <definedName name="_xlnm.Print_Area" localSheetId="12">'Poor school performance'!$A$1:$M$31</definedName>
    <definedName name="_xlnm.Print_Area" localSheetId="9">Vitals!$A$1:$M$23</definedName>
  </definedNames>
  <calcPr calcId="125725"/>
</workbook>
</file>

<file path=xl/calcChain.xml><?xml version="1.0" encoding="utf-8"?>
<calcChain xmlns="http://schemas.openxmlformats.org/spreadsheetml/2006/main">
  <c r="K22" i="5"/>
  <c r="J22"/>
  <c r="I22"/>
  <c r="H22"/>
  <c r="G22"/>
  <c r="F22"/>
  <c r="E22"/>
  <c r="D22"/>
  <c r="C22"/>
  <c r="B22"/>
  <c r="K10" i="17"/>
  <c r="J10"/>
  <c r="I10"/>
  <c r="H10"/>
  <c r="G10"/>
  <c r="F10"/>
  <c r="E10"/>
  <c r="D10"/>
  <c r="C10"/>
  <c r="B10"/>
  <c r="L10" s="1"/>
  <c r="L4" s="1"/>
  <c r="K18" i="8"/>
  <c r="J18"/>
  <c r="I18"/>
  <c r="H18"/>
  <c r="G18"/>
  <c r="F18"/>
  <c r="E18"/>
  <c r="D18"/>
  <c r="C18"/>
  <c r="B18"/>
  <c r="K10" i="7"/>
  <c r="J10"/>
  <c r="I10"/>
  <c r="H10"/>
  <c r="G10"/>
  <c r="F10"/>
  <c r="E10"/>
  <c r="D10"/>
  <c r="C10"/>
  <c r="B10"/>
  <c r="L10" s="1"/>
  <c r="L4" s="1"/>
  <c r="K12" i="6"/>
  <c r="J12"/>
  <c r="I12"/>
  <c r="H12"/>
  <c r="G12"/>
  <c r="F12"/>
  <c r="E12"/>
  <c r="D12"/>
  <c r="C12"/>
  <c r="B12"/>
  <c r="K10" i="4"/>
  <c r="J10"/>
  <c r="I10"/>
  <c r="H10"/>
  <c r="G10"/>
  <c r="F10"/>
  <c r="E10"/>
  <c r="D10"/>
  <c r="L10" s="1"/>
  <c r="L4" s="1"/>
  <c r="C10"/>
  <c r="B10"/>
  <c r="K14" i="3"/>
  <c r="J14"/>
  <c r="I14"/>
  <c r="H14"/>
  <c r="G14"/>
  <c r="F14"/>
  <c r="E14"/>
  <c r="D14"/>
  <c r="L14" s="1"/>
  <c r="L4" s="1"/>
  <c r="C14"/>
  <c r="B14"/>
  <c r="K15" i="5"/>
  <c r="J15"/>
  <c r="I15"/>
  <c r="H15"/>
  <c r="G15"/>
  <c r="F15"/>
  <c r="E15"/>
  <c r="D15"/>
  <c r="C15"/>
  <c r="B15"/>
  <c r="K9"/>
  <c r="J9"/>
  <c r="I9"/>
  <c r="H9"/>
  <c r="G9"/>
  <c r="F9"/>
  <c r="E9"/>
  <c r="D9"/>
  <c r="C9"/>
  <c r="B9"/>
  <c r="K7" i="16"/>
  <c r="J7"/>
  <c r="I7"/>
  <c r="H7"/>
  <c r="G7"/>
  <c r="F7"/>
  <c r="E7"/>
  <c r="D7"/>
  <c r="C7"/>
  <c r="B7"/>
  <c r="K25" i="15"/>
  <c r="J25"/>
  <c r="I25"/>
  <c r="H25"/>
  <c r="G25"/>
  <c r="F25"/>
  <c r="E25"/>
  <c r="D25"/>
  <c r="C25"/>
  <c r="B25"/>
  <c r="L25" s="1"/>
  <c r="L4" s="1"/>
  <c r="K18" i="9"/>
  <c r="J18"/>
  <c r="I18"/>
  <c r="H18"/>
  <c r="G18"/>
  <c r="F18"/>
  <c r="E18"/>
  <c r="D18"/>
  <c r="C18"/>
  <c r="B18"/>
  <c r="K25" i="10"/>
  <c r="J25"/>
  <c r="I25"/>
  <c r="H25"/>
  <c r="G25"/>
  <c r="F25"/>
  <c r="E25"/>
  <c r="D25"/>
  <c r="C25"/>
  <c r="B25"/>
  <c r="L18" i="8" l="1"/>
  <c r="L4" s="1"/>
  <c r="L9" i="5"/>
  <c r="L15"/>
  <c r="L7" i="16"/>
  <c r="L18" i="9"/>
  <c r="L4" s="1"/>
  <c r="L25" i="10"/>
  <c r="L4" s="1"/>
  <c r="L12" i="6" l="1"/>
  <c r="L4" s="1"/>
  <c r="L22" i="5" l="1"/>
  <c r="L4" s="1"/>
  <c r="L4" i="16"/>
</calcChain>
</file>

<file path=xl/sharedStrings.xml><?xml version="1.0" encoding="utf-8"?>
<sst xmlns="http://schemas.openxmlformats.org/spreadsheetml/2006/main" count="573" uniqueCount="354">
  <si>
    <t>General</t>
  </si>
  <si>
    <t>90% of charts include all elements on General chart audit form</t>
  </si>
  <si>
    <t>Random audit of 10 charts</t>
  </si>
  <si>
    <t xml:space="preserve">                       CHART SCORE              =             SECTION SCORE</t>
  </si>
  <si>
    <t>Present Grade of Student</t>
  </si>
  <si>
    <t>Chart ID#</t>
  </si>
  <si>
    <t>ITEM</t>
  </si>
  <si>
    <t>VALIDATION</t>
  </si>
  <si>
    <t xml:space="preserve">          1.  Parental consent</t>
  </si>
  <si>
    <t xml:space="preserve">                  a.  Statement of reason for visit (i.e. comprehensive physical exam)</t>
  </si>
  <si>
    <t xml:space="preserve">                  f.  Complete physical exam including:</t>
  </si>
  <si>
    <t>ALL GRADES</t>
  </si>
  <si>
    <t xml:space="preserve">                         *Height, weight, BMI growth chart</t>
  </si>
  <si>
    <t xml:space="preserve">                         *Vision and hearing screening within the past 2 years</t>
  </si>
  <si>
    <t xml:space="preserve">                         *Vital signs (blood pressure, pulse, temperature, respirations)</t>
  </si>
  <si>
    <t xml:space="preserve">                         *Dental screening</t>
  </si>
  <si>
    <t xml:space="preserve">                         *Immunization screening</t>
  </si>
  <si>
    <t xml:space="preserve">                         *Laboratory work, if indicated</t>
  </si>
  <si>
    <t xml:space="preserve">                         *Assessment (summary of findings, indication of good health)</t>
  </si>
  <si>
    <t xml:space="preserve">Hepatitis B </t>
  </si>
  <si>
    <t xml:space="preserve">Varicella (chicken pox) </t>
  </si>
  <si>
    <t xml:space="preserve">Meningococcal </t>
  </si>
  <si>
    <t>11 – 21 YEARS OLD</t>
  </si>
  <si>
    <t>YEARLY BLOOD PRESSURE, HEIGHT, WEIGHT AND BMI  - 10 charts</t>
  </si>
  <si>
    <t>Height</t>
  </si>
  <si>
    <t>Weight</t>
  </si>
  <si>
    <t>Screening for elevated blood pressure using the chart of normal BPs for height percentile, age, and gender</t>
  </si>
  <si>
    <t>If BP elevated, followed ASHI Best Practice for Blood Pressure</t>
  </si>
  <si>
    <r>
      <t xml:space="preserve">TYPE 2 DIABETES SCREENING – 10 CHARTS - students with BMI </t>
    </r>
    <r>
      <rPr>
        <b/>
        <u/>
        <sz val="10"/>
        <rFont val="Times New Roman"/>
        <family val="1"/>
      </rPr>
      <t xml:space="preserve">&gt; </t>
    </r>
    <r>
      <rPr>
        <b/>
        <sz val="10"/>
        <rFont val="Times New Roman"/>
        <family val="1"/>
      </rPr>
      <t>85%</t>
    </r>
  </si>
  <si>
    <r>
      <t>&gt;</t>
    </r>
    <r>
      <rPr>
        <b/>
        <sz val="10"/>
        <rFont val="Times New Roman"/>
        <family val="1"/>
      </rPr>
      <t xml:space="preserve"> 85%BMI</t>
    </r>
  </si>
  <si>
    <t>Identified as at risk for diabetes</t>
  </si>
  <si>
    <t>Focused family history in medical record (obesity, Type 2 diabetes, CV disease, early death from heart disease or stroke)</t>
  </si>
  <si>
    <t xml:space="preserve">Fasting Lipid Profile </t>
  </si>
  <si>
    <t>85-94% with family risk factors</t>
  </si>
  <si>
    <t>ALT and AST</t>
  </si>
  <si>
    <t>Fasting Glucose</t>
  </si>
  <si>
    <t>ASTHMA – 10 CHARTS</t>
  </si>
  <si>
    <r>
      <t xml:space="preserve">Students identified with asthma have a </t>
    </r>
    <r>
      <rPr>
        <u/>
        <sz val="10"/>
        <rFont val="Times New Roman"/>
        <family val="1"/>
      </rPr>
      <t>written asthma action plan</t>
    </r>
    <r>
      <rPr>
        <sz val="10"/>
        <rFont val="Times New Roman"/>
        <family val="1"/>
      </rPr>
      <t xml:space="preserve"> in the chart with:</t>
    </r>
  </si>
  <si>
    <t>4. Instruction on when to seek medical care</t>
  </si>
  <si>
    <t>Documentation of the influenza vaccine over the past 12 months</t>
  </si>
  <si>
    <t xml:space="preserve">BEHAVIORAL HEALTH – DEPRESSION - 10 charts </t>
  </si>
  <si>
    <t xml:space="preserve">1. A standardized depression screening is documented </t>
  </si>
  <si>
    <t>3. Students at high risk for depression have documentation of follow up</t>
  </si>
  <si>
    <t xml:space="preserve">4. Students at risk of suicide have a documented safety plan </t>
  </si>
  <si>
    <t>5. Students at risk of suicide have a documented referral for suicide risk assessment</t>
  </si>
  <si>
    <t xml:space="preserve">BEHAVIORAL HEALTH – POOR SCHOOL PERFORMANCE - 10 charts </t>
  </si>
  <si>
    <t>1. Name of school counselor documented</t>
  </si>
  <si>
    <t xml:space="preserve">                g.  Suspension from school</t>
  </si>
  <si>
    <t>4. Students with recent changes or poor school performance have a documented plan or referral</t>
  </si>
  <si>
    <t>5. Students with recent changes or poor school performance receive follow-up</t>
  </si>
  <si>
    <t>6. Information regarding absences and discipline is documented</t>
  </si>
  <si>
    <t xml:space="preserve">BILLING AND CODING-10 charts </t>
  </si>
  <si>
    <t xml:space="preserve">1. Provider notes are either on forms or electronic </t>
  </si>
  <si>
    <t>2. Forms are appropriate to the SBHC practice</t>
  </si>
  <si>
    <t>3. The forms identify coding elements</t>
  </si>
  <si>
    <t>4. The provider utilizes the form appropriately</t>
  </si>
  <si>
    <t>5. Every note begins with a chief complaint (reason for today’s visit)</t>
  </si>
  <si>
    <t>6. All patients are identified as either new or established</t>
  </si>
  <si>
    <t>7. The billing form was updated with current CPT, HCPC and ICD-9 codes</t>
  </si>
  <si>
    <t>8. The provider chose the correct level of E/M service according to CPT coding requirements</t>
  </si>
  <si>
    <t>9. The provider chose the correct ICD-9 (diagnosis) codes</t>
  </si>
  <si>
    <t>10. The provider linked the diagnosis codes to the appropriate procedure (CPT) codes</t>
  </si>
  <si>
    <t>11. The provider or staff member marked all services performed on the billing form</t>
  </si>
  <si>
    <t>12. All ancillary/diagnostic services billed were mentioned in the note as well as the reason for the service</t>
  </si>
  <si>
    <t xml:space="preserve">Chart audit is done on entire chart </t>
  </si>
  <si>
    <t>All medical charts must include:</t>
  </si>
  <si>
    <t>FULL CHART INFORMATION:</t>
  </si>
  <si>
    <t>1. Consent form:</t>
  </si>
  <si>
    <t>3. All entries are clear, legible, dated, signed</t>
  </si>
  <si>
    <t>4. Allergies are prominently displayed</t>
  </si>
  <si>
    <t xml:space="preserve">5. Problem list (date and diagnosis documented) </t>
  </si>
  <si>
    <t>PROGRESS NOTES:</t>
  </si>
  <si>
    <t>2. Resolution documented (if applicable)</t>
  </si>
  <si>
    <t>3. Documentation of follow-ups and results of external referral</t>
  </si>
  <si>
    <t>COLLABORATION WITH MEDICAL HOME/PRIMARY CARE PROVIDER:</t>
  </si>
  <si>
    <t xml:space="preserve">1. Medical Home/Primary Care Provider documented in chart </t>
  </si>
  <si>
    <t>2.Consent contains permission for bi-directional information sharing between Medical Home/PCP, School Nurse &amp; SBHC</t>
  </si>
  <si>
    <t>3. Documentation of collaboration with Medical Home/PCP</t>
  </si>
  <si>
    <t>SBHC Provider Name (Please print)</t>
  </si>
  <si>
    <t>Title</t>
  </si>
  <si>
    <t>Reviewer Name (Please print)</t>
  </si>
  <si>
    <t>Signature</t>
  </si>
  <si>
    <t>Date</t>
  </si>
  <si>
    <t>WV PERT Audit Form Comments</t>
  </si>
  <si>
    <t>COMMENTS:</t>
  </si>
  <si>
    <t>Chart  ID# _________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</si>
  <si>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 </t>
  </si>
  <si>
    <t>Medical Chart Audit Definitions</t>
  </si>
  <si>
    <t xml:space="preserve">    that parent/guardian actually signed the consent form (verification can be done by phone).</t>
  </si>
  <si>
    <t xml:space="preserve">    is available on the consent form (or update or problem list).</t>
  </si>
  <si>
    <t xml:space="preserve">      of care.</t>
  </si>
  <si>
    <t xml:space="preserve">      to complete).  This is documented by the provider.  Document whether or not referral appointment was kept.  If kept, document results/outcome</t>
  </si>
  <si>
    <t xml:space="preserve">      of visit.  If not kept, document alternate plan.</t>
  </si>
  <si>
    <t>Bench Mark</t>
  </si>
  <si>
    <t>State Goal</t>
  </si>
  <si>
    <t xml:space="preserve">      Resources Needed to Implement</t>
  </si>
  <si>
    <t>1 = 0-1 Charts with all critical elements</t>
  </si>
  <si>
    <t xml:space="preserve">2 = 2-3 Charts </t>
  </si>
  <si>
    <t xml:space="preserve">3 = 4-6 Charts </t>
  </si>
  <si>
    <t xml:space="preserve">http://www.wvsbha.org/muta/ta_evaluation_Toolkit_CQ.php </t>
  </si>
  <si>
    <t>4 = 7-8 Charts</t>
  </si>
  <si>
    <t xml:space="preserve">5 = 9-10 Charts </t>
  </si>
  <si>
    <t>At least 90% of students utilizing SBHC services have documentation in their charts of up-to-date immunizations</t>
  </si>
  <si>
    <t xml:space="preserve">Random audit of 10 charts. </t>
  </si>
  <si>
    <t>1 = 0-2 Charts UTD &amp;/or IP</t>
  </si>
  <si>
    <t>2 = 3-4 Charts UTD &amp;/or IP</t>
  </si>
  <si>
    <t xml:space="preserve">http://www.wvimmunization.org/ </t>
  </si>
  <si>
    <t>3 = 5-6 Charts UTD &amp;/or IP</t>
  </si>
  <si>
    <t>4 = 7-8 Charts UTD &amp;/or IP</t>
  </si>
  <si>
    <t>5 = 9-10 Charts UTD</t>
  </si>
  <si>
    <t xml:space="preserve">At least 90% of students utilizing SBHC services have documentation in their charts of a yearly blood pressure reading, height, weight, BMI and follow-up if indicated.  </t>
  </si>
  <si>
    <t xml:space="preserve">Random audit of 10 charts looking at visit information from the previous 12 months. </t>
  </si>
  <si>
    <t>1= 0-2 charts with yearly blood pressure, height, weight, and BMI</t>
  </si>
  <si>
    <t>2= 3-4 charts</t>
  </si>
  <si>
    <t xml:space="preserve">3= 5-6 charts </t>
  </si>
  <si>
    <t>4= 7-8 charts</t>
  </si>
  <si>
    <t>5= 9-10 charts</t>
  </si>
  <si>
    <t>Type 2 Diabetes Screening</t>
  </si>
  <si>
    <t xml:space="preserve">100% of students appropriately screened for type 2 diabetes met the criteria for screening and had follow-up if indicated. </t>
  </si>
  <si>
    <t>1=0-2 charts met criteria for screening and had appropriate follow-up</t>
  </si>
  <si>
    <t>2=3-4</t>
  </si>
  <si>
    <t>5TH - 12TH GRADE &amp; Ages 10 and older</t>
  </si>
  <si>
    <t>3=5-6</t>
  </si>
  <si>
    <t>4=7-9</t>
  </si>
  <si>
    <t>5=10</t>
  </si>
  <si>
    <t>Resources Needed to Implement</t>
  </si>
  <si>
    <t>Written Asthma Action Plan</t>
  </si>
  <si>
    <t>90% of students with asthma who utilize SBHC services have a written asthma action plan, which is reviewed annually, in their chart and documentation of the influenza vaccine over the past 12 months.</t>
  </si>
  <si>
    <t xml:space="preserve">1. NHLBI Guidelines for the Diagnosis and Management of Asthma (2007) </t>
  </si>
  <si>
    <t>Random audit of 10 charts of students identified with asthma</t>
  </si>
  <si>
    <t>1 = 0-2 charts have asthma plan</t>
  </si>
  <si>
    <t xml:space="preserve">www.nhlbi.nih.gov/guidelines/asthma </t>
  </si>
  <si>
    <t>2 = 3-4 charts</t>
  </si>
  <si>
    <t>For Asthmatics</t>
  </si>
  <si>
    <t xml:space="preserve">2. Sample Asthma Action Plan Forms </t>
  </si>
  <si>
    <t>3 = 5-6 charts</t>
  </si>
  <si>
    <t>3. Asthma Action Plan Critical Elements:</t>
  </si>
  <si>
    <t>4 = 7-8 charts</t>
  </si>
  <si>
    <t>A. Severity rating i.e. Green, yellow and red zones defined by symptoms and/or child’s spirometry/peak flow value.</t>
  </si>
  <si>
    <t xml:space="preserve">5 = 9-10 charts </t>
  </si>
  <si>
    <t>B. Type, dose and frequency of prevention and rescue medications listed.</t>
  </si>
  <si>
    <t>C. Instruction on when to seek medical care.</t>
  </si>
  <si>
    <t xml:space="preserve">Poor school performance assessment                           </t>
  </si>
  <si>
    <t>Random audit of 10 charts of students identified with poor school performance</t>
  </si>
  <si>
    <t>1 = 0-6 charts have documentation of poor school performance</t>
  </si>
  <si>
    <t>2. SBHC staff on the school-based Early Intervention Team</t>
  </si>
  <si>
    <t>2 = 0-9 charts have documentation of poor school performance and 50% assessed with difficulties have been assessed for medical, behavioral and mental health problems</t>
  </si>
  <si>
    <t>3 = Above with 51-95% with difficulties assessed as above</t>
  </si>
  <si>
    <t>All Grades</t>
  </si>
  <si>
    <t>4. Name of school counselor for each student</t>
  </si>
  <si>
    <t>4 = Above with &gt;95% assessed</t>
  </si>
  <si>
    <t>5. Information regarding absences and discipline</t>
  </si>
  <si>
    <t>5 = Above (#4) plus &gt;75% have evidence of plan and referral for academic services</t>
  </si>
  <si>
    <t>Depression screening and treatment</t>
  </si>
  <si>
    <t>1. Confidentiality protocol</t>
  </si>
  <si>
    <t>Random audit of 10 charts of students identified as at high risk of depression</t>
  </si>
  <si>
    <t>1 = 0-5 charts have documented screening, referral and follow-up</t>
  </si>
  <si>
    <t>2. Guidelines for parental consent</t>
  </si>
  <si>
    <t>2 = 6-7 charts as above</t>
  </si>
  <si>
    <t>3. Standardized depression screening inventory(e.g. CDI, PSC)</t>
  </si>
  <si>
    <t>3 = 8-9 charts as above plus 1-9 charts document safety plan and referral for suicide assessment</t>
  </si>
  <si>
    <t>4. Access to qualified behavioral health provider</t>
  </si>
  <si>
    <t>4 = Above plus 10 charts document safety plan and referral for suicide assessment</t>
  </si>
  <si>
    <t>5. Access to psychiatric consult</t>
  </si>
  <si>
    <t>5 = 10 charts document both follow-up and a safety plan and referral for suicide assessment</t>
  </si>
  <si>
    <t>6. Diagnostic assessment</t>
  </si>
  <si>
    <t>7. Referral guidelines</t>
  </si>
  <si>
    <t>8. Follow-up protocols</t>
  </si>
  <si>
    <t>9. Suicide contract/safety plan</t>
  </si>
  <si>
    <t>Billing and coding accuracy</t>
  </si>
  <si>
    <t>80% of services performed correctly coded and billed according to documentation of the provider in the chart</t>
  </si>
  <si>
    <t>1. Current year CPT book</t>
  </si>
  <si>
    <t>Random audit of 10 charts per provider of students seen in the SBHC within the current calendar year</t>
  </si>
  <si>
    <t>1 = 0-2 charts correctly coded and billed</t>
  </si>
  <si>
    <t>2. Current year ICD-9 book</t>
  </si>
  <si>
    <t>2 = 3-4 charts correctly coded and billed</t>
  </si>
  <si>
    <t>3. Current year HCPCS book</t>
  </si>
  <si>
    <t>3 = 5-6 charts correctly coded and billed</t>
  </si>
  <si>
    <t>4. Evaluation and Management coding guidelines (incl)</t>
  </si>
  <si>
    <t>4 = 7-8 charts correctly coded and billed</t>
  </si>
  <si>
    <t>5. Patient medical record</t>
  </si>
  <si>
    <t>5 = 9-10 charts correctly coded and billed</t>
  </si>
  <si>
    <t>6. Charge slip or electronic counterpart</t>
  </si>
  <si>
    <t>7. Billing record</t>
  </si>
  <si>
    <t>Random audit of 10 charts of enrolled students who have been seen at SBHC within past year</t>
  </si>
  <si>
    <t xml:space="preserve">Yearly Blood Pressure, Height, Weight and BMI                                  </t>
  </si>
  <si>
    <t>1. Policy regarding communication and collaboration with school administration, school nurse, counselor, social worker, school psychologist and faculty</t>
  </si>
  <si>
    <r>
      <rPr>
        <b/>
        <u/>
        <sz val="10"/>
        <rFont val="Times New Roman"/>
        <family val="1"/>
      </rPr>
      <t>&gt;</t>
    </r>
    <r>
      <rPr>
        <b/>
        <sz val="10"/>
        <rFont val="Times New Roman"/>
        <family val="1"/>
      </rPr>
      <t xml:space="preserve"> 95% with family risk factors</t>
    </r>
  </si>
  <si>
    <t>BMI with % plotted</t>
  </si>
  <si>
    <t>2. Type, dose, frequency and route of preventative medications listed</t>
  </si>
  <si>
    <t>3. Type, dose, frequency and route of rescue medications listed</t>
  </si>
  <si>
    <t>2. Students at high risk for depression have a documented referral to a qualified behavioral health provider in the SBHC, school or community</t>
  </si>
  <si>
    <t xml:space="preserve">                a.  Lack of interest</t>
  </si>
  <si>
    <t xml:space="preserve">                b.  Trouble getting homework done</t>
  </si>
  <si>
    <t xml:space="preserve">               c.  Behavior problems</t>
  </si>
  <si>
    <t xml:space="preserve">                e.  Failing two or more subjects</t>
  </si>
  <si>
    <t xml:space="preserve">                d.  Dropping grades</t>
  </si>
  <si>
    <t xml:space="preserve">                f.  Poor attendance / skipping school</t>
  </si>
  <si>
    <t>3. Identified list of performance indicators from school: lack of interest, trouble getting homework done, behavioral problems, dropping grades, failing two or more subjects, poort attendance/skipping school and suspension from school</t>
  </si>
  <si>
    <t>Score Key</t>
  </si>
  <si>
    <t>WV PERT RECORDS REVIEW</t>
  </si>
  <si>
    <t>Directions:</t>
  </si>
  <si>
    <r>
      <t>o</t>
    </r>
    <r>
      <rPr>
        <sz val="7"/>
        <rFont val="Times New Roman"/>
        <family val="1"/>
      </rPr>
      <t xml:space="preserve">                   </t>
    </r>
    <r>
      <rPr>
        <i/>
        <sz val="12"/>
        <rFont val="Times New Roman"/>
        <family val="1"/>
      </rPr>
      <t xml:space="preserve">SBHC Bench Marks for WVPERT </t>
    </r>
  </si>
  <si>
    <t xml:space="preserve">1. Gather documents needed:  </t>
  </si>
  <si>
    <r>
      <t>9.</t>
    </r>
    <r>
      <rPr>
        <sz val="7"/>
        <rFont val="Times New Roman"/>
        <family val="1"/>
      </rPr>
      <t>    </t>
    </r>
    <r>
      <rPr>
        <sz val="12"/>
        <rFont val="Times New Roman"/>
        <family val="1"/>
      </rPr>
      <t>Set your SBHC goals for improvement of the selected Bench Mark and time frame for follow up.  Next year you will be asked to re-audit your selected Bench Mark.</t>
    </r>
  </si>
  <si>
    <r>
      <t>10.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>Each year a new Bench Mark will be chosen and the Bench Mark from the previous year will be re-audited to determine what improvements have been made.</t>
    </r>
  </si>
  <si>
    <r>
      <t xml:space="preserve">        2.</t>
    </r>
    <r>
      <rPr>
        <sz val="7"/>
        <rFont val="Times New Roman"/>
        <family val="1"/>
      </rPr>
      <t>   </t>
    </r>
    <r>
      <rPr>
        <sz val="12"/>
        <rFont val="Times New Roman"/>
        <family val="1"/>
      </rPr>
      <t xml:space="preserve">Select one (1) </t>
    </r>
    <r>
      <rPr>
        <i/>
        <sz val="12"/>
        <rFont val="Times New Roman"/>
        <family val="1"/>
      </rPr>
      <t>SBHC Bench Marks for WVPERT</t>
    </r>
    <r>
      <rPr>
        <sz val="12"/>
        <rFont val="Times New Roman"/>
        <family val="1"/>
      </rPr>
      <t xml:space="preserve"> that your SBHC wants to focus on.  The choices include:  </t>
    </r>
  </si>
  <si>
    <r>
      <t xml:space="preserve">       3.</t>
    </r>
    <r>
      <rPr>
        <sz val="7"/>
        <rFont val="Times New Roman"/>
        <family val="1"/>
      </rPr>
      <t>   </t>
    </r>
    <r>
      <rPr>
        <sz val="12"/>
        <rFont val="Times New Roman"/>
        <family val="1"/>
      </rPr>
      <t xml:space="preserve">Review the </t>
    </r>
    <r>
      <rPr>
        <i/>
        <sz val="12"/>
        <rFont val="Times New Roman"/>
        <family val="1"/>
      </rPr>
      <t>Chart Audit Form</t>
    </r>
    <r>
      <rPr>
        <sz val="12"/>
        <rFont val="Times New Roman"/>
        <family val="1"/>
      </rPr>
      <t xml:space="preserve"> for the selected Bench Mark plus (+) the </t>
    </r>
    <r>
      <rPr>
        <i/>
        <sz val="12"/>
        <rFont val="Times New Roman"/>
        <family val="1"/>
      </rPr>
      <t xml:space="preserve">General Chart Audit Form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the Billing and Coding form</t>
    </r>
    <r>
      <rPr>
        <sz val="12"/>
        <rFont val="Times New Roman"/>
        <family val="1"/>
      </rPr>
      <t>.</t>
    </r>
  </si>
  <si>
    <r>
      <t xml:space="preserve">          o</t>
    </r>
    <r>
      <rPr>
        <sz val="7"/>
        <rFont val="Times New Roman"/>
        <family val="1"/>
      </rPr>
      <t xml:space="preserve">                    </t>
    </r>
    <r>
      <rPr>
        <sz val="12"/>
        <rFont val="Times New Roman"/>
        <family val="1"/>
      </rPr>
      <t>Comprehensive Physical Exams</t>
    </r>
  </si>
  <si>
    <r>
      <t xml:space="preserve">          o</t>
    </r>
    <r>
      <rPr>
        <sz val="7"/>
        <rFont val="Times New Roman"/>
        <family val="1"/>
      </rPr>
      <t xml:space="preserve">                    </t>
    </r>
    <r>
      <rPr>
        <sz val="12"/>
        <rFont val="Times New Roman"/>
        <family val="1"/>
      </rPr>
      <t>Access to Comprehensive Physical Exams</t>
    </r>
  </si>
  <si>
    <r>
      <t xml:space="preserve">          o</t>
    </r>
    <r>
      <rPr>
        <sz val="7"/>
        <rFont val="Times New Roman"/>
        <family val="1"/>
      </rPr>
      <t xml:space="preserve">                    </t>
    </r>
    <r>
      <rPr>
        <sz val="12"/>
        <rFont val="Times New Roman"/>
        <family val="1"/>
      </rPr>
      <t>Adolescent Immunizations</t>
    </r>
  </si>
  <si>
    <r>
      <t xml:space="preserve">          o</t>
    </r>
    <r>
      <rPr>
        <sz val="7"/>
        <rFont val="Times New Roman"/>
        <family val="1"/>
      </rPr>
      <t xml:space="preserve">                    </t>
    </r>
    <r>
      <rPr>
        <sz val="12"/>
        <rFont val="Times New Roman"/>
        <family val="1"/>
      </rPr>
      <t>Yearly Blood Pressure, Height, Weight and BMI</t>
    </r>
  </si>
  <si>
    <r>
      <t xml:space="preserve">          o</t>
    </r>
    <r>
      <rPr>
        <sz val="7"/>
        <rFont val="Times New Roman"/>
        <family val="1"/>
      </rPr>
      <t xml:space="preserve">                    </t>
    </r>
    <r>
      <rPr>
        <sz val="12"/>
        <rFont val="Times New Roman"/>
        <family val="1"/>
      </rPr>
      <t>Type 2 Diabetes Screening</t>
    </r>
  </si>
  <si>
    <r>
      <t xml:space="preserve">          o</t>
    </r>
    <r>
      <rPr>
        <sz val="7"/>
        <rFont val="Times New Roman"/>
        <family val="1"/>
      </rPr>
      <t xml:space="preserve">                    </t>
    </r>
    <r>
      <rPr>
        <sz val="12"/>
        <rFont val="Times New Roman"/>
        <family val="1"/>
      </rPr>
      <t>Written Asthma Action Plan</t>
    </r>
  </si>
  <si>
    <r>
      <t xml:space="preserve">          o</t>
    </r>
    <r>
      <rPr>
        <sz val="7"/>
        <rFont val="Times New Roman"/>
        <family val="1"/>
      </rPr>
      <t xml:space="preserve">                   </t>
    </r>
    <r>
      <rPr>
        <sz val="12"/>
        <rFont val="Times New Roman"/>
        <family val="1"/>
      </rPr>
      <t>the composition of enrolled students</t>
    </r>
  </si>
  <si>
    <r>
      <t xml:space="preserve">          o</t>
    </r>
    <r>
      <rPr>
        <sz val="7"/>
        <rFont val="Times New Roman"/>
        <family val="1"/>
      </rPr>
      <t xml:space="preserve">                   </t>
    </r>
    <r>
      <rPr>
        <sz val="12"/>
        <rFont val="Times New Roman"/>
        <family val="1"/>
      </rPr>
      <t xml:space="preserve">reflect the proportion of males and females by age range </t>
    </r>
  </si>
  <si>
    <r>
      <t xml:space="preserve">          o</t>
    </r>
    <r>
      <rPr>
        <sz val="7"/>
        <rFont val="Times New Roman"/>
        <family val="1"/>
      </rPr>
      <t xml:space="preserve">                   </t>
    </r>
    <r>
      <rPr>
        <sz val="12"/>
        <rFont val="Times New Roman"/>
        <family val="1"/>
      </rPr>
      <t>include the range of visit types</t>
    </r>
  </si>
  <si>
    <r>
      <t xml:space="preserve">          o</t>
    </r>
    <r>
      <rPr>
        <sz val="7"/>
        <rFont val="Times New Roman"/>
        <family val="1"/>
      </rPr>
      <t>                  </t>
    </r>
    <r>
      <rPr>
        <i/>
        <sz val="12"/>
        <rFont val="Times New Roman"/>
        <family val="1"/>
      </rPr>
      <t>information for current school year only</t>
    </r>
  </si>
  <si>
    <r>
      <t xml:space="preserve">          o</t>
    </r>
    <r>
      <rPr>
        <sz val="7"/>
        <rFont val="Times New Roman"/>
        <family val="1"/>
      </rPr>
      <t xml:space="preserve">                   </t>
    </r>
    <r>
      <rPr>
        <sz val="12"/>
        <rFont val="Times New Roman"/>
        <family val="1"/>
      </rPr>
      <t>Poor School Performance</t>
    </r>
  </si>
  <si>
    <r>
      <t xml:space="preserve">          o</t>
    </r>
    <r>
      <rPr>
        <sz val="7"/>
        <rFont val="Times New Roman"/>
        <family val="1"/>
      </rPr>
      <t xml:space="preserve">                   </t>
    </r>
    <r>
      <rPr>
        <sz val="12"/>
        <rFont val="Times New Roman"/>
        <family val="1"/>
      </rPr>
      <t>Depression</t>
    </r>
  </si>
  <si>
    <t xml:space="preserve">Documentation that action plan has been written or reviewed in the last 12 months </t>
  </si>
  <si>
    <t>General Comments:  ____________________________________________________________________________________________________________________</t>
  </si>
  <si>
    <t>1 = 0 charts of students documented CPE</t>
  </si>
  <si>
    <t xml:space="preserve">2 = 1 chart </t>
  </si>
  <si>
    <t>3 = 2 charts</t>
  </si>
  <si>
    <t>4 = 3 charts</t>
  </si>
  <si>
    <t>5 = 4 or more charts</t>
  </si>
  <si>
    <t>1.Blood Pressure Cuff appropriate for body size.</t>
  </si>
  <si>
    <t>90% of students receiving SBHC services have been screened for depression.  90% of those at high risk have a documented safety plan and referral for suicide assessment.</t>
  </si>
  <si>
    <t xml:space="preserve">Method of Measure </t>
  </si>
  <si>
    <t>Method of Measure</t>
  </si>
  <si>
    <t>SCORE - add only the "1s"</t>
  </si>
  <si>
    <t>CHART SCORE</t>
  </si>
  <si>
    <t>KEY</t>
  </si>
  <si>
    <t>SECTION SCORE</t>
  </si>
  <si>
    <t xml:space="preserve">                                  7-8                        =                            4</t>
  </si>
  <si>
    <t xml:space="preserve">                                 9-10                       =                            5</t>
  </si>
  <si>
    <t xml:space="preserve">                                  0-2                        =                            1</t>
  </si>
  <si>
    <t xml:space="preserve">                                  3-4                        =                            2</t>
  </si>
  <si>
    <t xml:space="preserve">                                  5-6                        =                            3</t>
  </si>
  <si>
    <t>SCORES</t>
  </si>
  <si>
    <t>OR…</t>
  </si>
  <si>
    <t xml:space="preserve">    2. School performance is documented in the medical chart with respect to: </t>
  </si>
  <si>
    <t>SCORE (only the 1's count)</t>
  </si>
  <si>
    <r>
      <t>2. All pages contain client identification (name and 2</t>
    </r>
    <r>
      <rPr>
        <vertAlign val="superscript"/>
        <sz val="10"/>
        <rFont val="Times New Roman"/>
        <family val="1"/>
      </rPr>
      <t>nd</t>
    </r>
    <r>
      <rPr>
        <sz val="10"/>
        <rFont val="Times New Roman"/>
        <family val="1"/>
      </rPr>
      <t xml:space="preserve"> identifier)</t>
    </r>
  </si>
  <si>
    <r>
      <t>Immunizations are up to date. (See current Immunization schedule at</t>
    </r>
    <r>
      <rPr>
        <u/>
        <sz val="10"/>
        <color indexed="12"/>
        <rFont val="Times New Roman"/>
        <family val="1"/>
      </rPr>
      <t xml:space="preserve"> http://www.wvimmunization.org/ )</t>
    </r>
  </si>
  <si>
    <r>
      <t>Immunizations entered in WVSIIS at</t>
    </r>
    <r>
      <rPr>
        <u/>
        <sz val="10"/>
        <color indexed="12"/>
        <rFont val="Times New Roman"/>
        <family val="1"/>
      </rPr>
      <t xml:space="preserve"> http://www.wvimmunization.org/  </t>
    </r>
  </si>
  <si>
    <t>1. Physical space that is adequate and provides for confidentiality</t>
  </si>
  <si>
    <t xml:space="preserve">2. Parental consent for physical exam risk assessment tool </t>
  </si>
  <si>
    <t>3. WV SBHC resource tool for CPE</t>
  </si>
  <si>
    <t>1.  Immunization schedule</t>
  </si>
  <si>
    <t xml:space="preserve">2.  Most recent Immunization Schedule at </t>
  </si>
  <si>
    <t xml:space="preserve">3.  WV SBHC resource tool for immunizations- </t>
  </si>
  <si>
    <t xml:space="preserve">2. The chart of normal Blood Pressures for height percentile, age, and gender </t>
  </si>
  <si>
    <t>3.   Ability to collect laboratory specimens or referral source for lab tests</t>
  </si>
  <si>
    <t>4.   Specialty practice(s) for referrals</t>
  </si>
  <si>
    <r>
      <t>*</t>
    </r>
    <r>
      <rPr>
        <i/>
        <sz val="12"/>
        <rFont val="Times New Roman"/>
        <family val="1"/>
      </rPr>
      <t>CPE is considered completed as long as documentation exists that it has been done i.e. at the Medical Home/PCP or SBHC</t>
    </r>
  </si>
  <si>
    <r>
      <t>3. Bright Futures</t>
    </r>
    <r>
      <rPr>
        <sz val="12"/>
        <color indexed="12"/>
        <rFont val="Times New Roman"/>
        <family val="1"/>
      </rPr>
      <t xml:space="preserve"> http://brightfutures.aap.org/ </t>
    </r>
  </si>
  <si>
    <r>
      <t xml:space="preserve">4. Standard height for weight charts and CDC Standard Growth Charts with BMI calculations (may be downloaded from CDC website: </t>
    </r>
    <r>
      <rPr>
        <sz val="12"/>
        <color indexed="12"/>
        <rFont val="Times New Roman"/>
        <family val="1"/>
      </rPr>
      <t xml:space="preserve"> www.cdc.gov/growthcharts or use EHR calculation)</t>
    </r>
  </si>
  <si>
    <r>
      <t>1. American Academy of Pediatrics Child and Adolescent Overweight and Obesity</t>
    </r>
    <r>
      <rPr>
        <u/>
        <sz val="12"/>
        <color indexed="12"/>
        <rFont val="Times New Roman"/>
        <family val="1"/>
      </rPr>
      <t xml:space="preserve"> http://pediatrics.aappublications.org/cgi/content/full/120/Supplement_4/S163/DC1 </t>
    </r>
  </si>
  <si>
    <r>
      <t xml:space="preserve">Random audit of 10 charts of students who have a BMI </t>
    </r>
    <r>
      <rPr>
        <u/>
        <sz val="12"/>
        <rFont val="Times New Roman"/>
        <family val="1"/>
      </rPr>
      <t>&gt;</t>
    </r>
    <r>
      <rPr>
        <sz val="12"/>
        <rFont val="Times New Roman"/>
        <family val="1"/>
      </rPr>
      <t xml:space="preserve"> 85% </t>
    </r>
  </si>
  <si>
    <r>
      <t>2. CDC Standard Height and Weight Charts with BMI calculation &amp; BMI charts</t>
    </r>
    <r>
      <rPr>
        <u/>
        <sz val="12"/>
        <color indexed="12"/>
        <rFont val="Times New Roman"/>
        <family val="1"/>
      </rPr>
      <t xml:space="preserve"> www.cdc.gov/growthcharts </t>
    </r>
  </si>
  <si>
    <t>1. Medical charts                                                                                                                   2. General Chart Audit Form</t>
  </si>
  <si>
    <t xml:space="preserve">Up-to-Date </t>
  </si>
  <si>
    <r>
      <rPr>
        <i/>
        <sz val="12"/>
        <rFont val="Times New Roman"/>
        <family val="1"/>
      </rPr>
      <t>Adolescent Immunization</t>
    </r>
    <r>
      <rPr>
        <i/>
        <sz val="12"/>
        <color indexed="10"/>
        <rFont val="Times New Roman"/>
        <family val="1"/>
      </rPr>
      <t xml:space="preserve"> Ages 11-21</t>
    </r>
  </si>
  <si>
    <t>90% of students who utilize SBHC behavioral health services that have been assessed as poor school performers have also been assessed for medical, behavioral and mental health problems and have a documented plan and referral for academic services.</t>
  </si>
  <si>
    <t xml:space="preserve">1 = 0-1 Charts with all elements                                            2 =  2-3 Charts                                                          3 = 4-5 Charts                                                 4 = 6-7 Charts                                                                                              5 = 8-9 Charts                                                              5 = 10 Charts </t>
  </si>
  <si>
    <t xml:space="preserve">                                  0-5 have documented screening, referral and follow-up                                                                                     </t>
  </si>
  <si>
    <t xml:space="preserve">                                  6-7 as above                                                                                                                                                              </t>
  </si>
  <si>
    <t xml:space="preserve">                                  8-9 as above + 1-9 charts document safety paln and referral for suicide assessment                                                    </t>
  </si>
  <si>
    <t xml:space="preserve">                                  8-9 as above + 10 charts document safety plan and referral for suicide assessment                                                         </t>
  </si>
  <si>
    <t xml:space="preserve">                                 10 charts document follow-up, safety plan and referral for suicide assessment                                        </t>
  </si>
  <si>
    <t xml:space="preserve"> = 1</t>
  </si>
  <si>
    <t xml:space="preserve"> = 2</t>
  </si>
  <si>
    <t xml:space="preserve"> = 3</t>
  </si>
  <si>
    <t xml:space="preserve"> = 4</t>
  </si>
  <si>
    <t xml:space="preserve"> = 5</t>
  </si>
  <si>
    <t xml:space="preserve">0-6 have documentation of poor performance                                                                                 </t>
  </si>
  <si>
    <t xml:space="preserve">0-9 as above + 50% assessed w/ difficulties have been assessed for medical, behavioral and mental health problems                                                                                                                                                              </t>
  </si>
  <si>
    <t xml:space="preserve">0-9 as above + 6-9 charts assessed as above                                                   </t>
  </si>
  <si>
    <t xml:space="preserve">0-9 as above + 10 charts assessed as above                                                       </t>
  </si>
  <si>
    <t xml:space="preserve">#4 + 8 charts have evidence of plan and referral for academic services                                 </t>
  </si>
  <si>
    <t xml:space="preserve">         a. Consent signed by parent/guardian in chart </t>
  </si>
  <si>
    <t xml:space="preserve">         b. Signature witnessed/verified</t>
  </si>
  <si>
    <t xml:space="preserve">         c. Date of birth</t>
  </si>
  <si>
    <t xml:space="preserve">         d. Grade</t>
  </si>
  <si>
    <t xml:space="preserve">         e. Insurance type listed and current within 12 months</t>
  </si>
  <si>
    <t>1. Each progress note contains the purpose of visit , assessment and plan</t>
  </si>
  <si>
    <r>
      <t xml:space="preserve"> 7.</t>
    </r>
    <r>
      <rPr>
        <sz val="7"/>
        <rFont val="Times New Roman"/>
        <family val="1"/>
      </rPr>
      <t>    </t>
    </r>
    <r>
      <rPr>
        <sz val="12"/>
        <rFont val="Times New Roman"/>
        <family val="1"/>
      </rPr>
      <t>Use the Comments/Explanation Section for further detail.  If the comment pertains to a particular chart, please identify the chart number.  General comments require no specific chart identification.</t>
    </r>
  </si>
  <si>
    <r>
      <t xml:space="preserve"> 8.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 xml:space="preserve">Measure your SBHC chart audit rating utilizing the </t>
    </r>
    <r>
      <rPr>
        <i/>
        <sz val="12"/>
        <rFont val="Times New Roman"/>
        <family val="1"/>
      </rPr>
      <t>SBHC Bench Marks for WVPERT – Score Key</t>
    </r>
    <r>
      <rPr>
        <sz val="12"/>
        <rFont val="Times New Roman"/>
        <family val="1"/>
      </rPr>
      <t>.  This is the last column on the form and will be automatically calculated..</t>
    </r>
  </si>
  <si>
    <t>13. All ancillary/diagnostic services billed were actually utilized in diagnosing or treating the patient</t>
  </si>
  <si>
    <t xml:space="preserve">ADOLESCENT IMMUNIZATION  - 10 CHARTS </t>
  </si>
  <si>
    <t xml:space="preserve">Tetanus, Diphtheria, Acellular Pertussis  (Tdap) </t>
  </si>
  <si>
    <t>Measles, Mumps, Rubella  (MMR)</t>
  </si>
  <si>
    <t>Influenza (Seasonal Flu)</t>
  </si>
  <si>
    <t>Human Papillomavirus  (HPV)</t>
  </si>
  <si>
    <t>ACCESS TO COMPREHENSIVE PHYSICAL EXAMS  - 10 charts</t>
  </si>
  <si>
    <t>Verify that student has visited the SBHC within the past 12 months (only assess charts that a visit within 12 month has occurred)</t>
  </si>
  <si>
    <t>Physical Examinations are Comprehensive</t>
  </si>
  <si>
    <t>90% physical exams include all critical elements according to WV HealthCheck (see chart audit tool)</t>
  </si>
  <si>
    <t>Random audit of 10 charts of students who have received physical exam</t>
  </si>
  <si>
    <t>Physical exams include:</t>
  </si>
  <si>
    <t>PHYSICAL EXAMINATIONS ARE COMPREHENSIVE - 10 charts</t>
  </si>
  <si>
    <t xml:space="preserve">          2.  * Physical examinations contain all the critical elements of WV                                                                                                                                                             HealthCheck Exam including a risk assessment</t>
  </si>
  <si>
    <t xml:space="preserve">                  b.  *Medical history</t>
  </si>
  <si>
    <r>
      <t>o</t>
    </r>
    <r>
      <rPr>
        <sz val="7"/>
        <rFont val="Times New Roman"/>
        <family val="1"/>
      </rPr>
      <t>                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Chart Audit Forms for WV PERT </t>
    </r>
  </si>
  <si>
    <r>
      <t xml:space="preserve">     </t>
    </r>
    <r>
      <rPr>
        <sz val="12"/>
        <rFont val="Times New Roman"/>
        <family val="1"/>
      </rPr>
      <t xml:space="preserve">   6.  Complete the Chart Audit for the selected Bench Mark.  Chart audits may be divided among staff members according to their expertise.</t>
    </r>
  </si>
  <si>
    <r>
      <t xml:space="preserve">   </t>
    </r>
    <r>
      <rPr>
        <sz val="12"/>
        <rFont val="Times New Roman"/>
        <family val="1"/>
      </rPr>
      <t xml:space="preserve">For questions call Nell Phillips or Joan Skaggs at WVDHHR/OCHS &amp; HP - Division of Primary Care call (304)558-4007 </t>
    </r>
  </si>
  <si>
    <t xml:space="preserve">*Access to Comprehensive Physical Exams (CPE) </t>
  </si>
  <si>
    <t xml:space="preserve">At least 80% of students enrolled in the SBHC have a CPE including a risk assessment every year.  </t>
  </si>
  <si>
    <t xml:space="preserve">e. Insurance status. </t>
  </si>
  <si>
    <t xml:space="preserve">                         *Other screenings as indicated:  scoliosis, TB, lead, reproductive</t>
  </si>
  <si>
    <t xml:space="preserve">                         Screen for diabetes if indicated for Type II, grades 5-12</t>
  </si>
  <si>
    <t xml:space="preserve">                         *Plan of care including referral if indicated</t>
  </si>
  <si>
    <t>c.  * Nutritional history</t>
  </si>
  <si>
    <t xml:space="preserve">                  d.  *Family history</t>
  </si>
  <si>
    <t xml:space="preserve">                  e.  *Social history</t>
  </si>
  <si>
    <t xml:space="preserve">                         *Behavioral / Mental Health Screen</t>
  </si>
  <si>
    <t>Documentation exists that the Comprehensive Physical Exam was completed (i.e. at the Medical Home/PCP or SBHC)</t>
  </si>
  <si>
    <t>1. Severity rating i.e. green, yellow and red zones defined by symptoms and/or child’s peak flow value</t>
  </si>
  <si>
    <t>3. Students at risk for school failure have been assessed for medical or behavioral health problems</t>
  </si>
  <si>
    <r>
      <t xml:space="preserve">       4.</t>
    </r>
    <r>
      <rPr>
        <sz val="7"/>
        <rFont val="Times New Roman"/>
        <family val="1"/>
      </rPr>
      <t>   </t>
    </r>
    <r>
      <rPr>
        <sz val="12"/>
        <rFont val="Times New Roman"/>
        <family val="1"/>
      </rPr>
      <t xml:space="preserve">Select ten (10) charts to audit per SBHC site based on the Bench Mark chosen. The sample of charts selected for review should represent: </t>
    </r>
  </si>
  <si>
    <r>
      <t xml:space="preserve">        5.</t>
    </r>
    <r>
      <rPr>
        <sz val="7"/>
        <rFont val="Times New Roman"/>
        <family val="1"/>
      </rPr>
      <t>   </t>
    </r>
    <r>
      <rPr>
        <sz val="12"/>
        <rFont val="Times New Roman"/>
        <family val="1"/>
      </rPr>
      <t xml:space="preserve">Complete the </t>
    </r>
    <r>
      <rPr>
        <i/>
        <sz val="12"/>
        <rFont val="Times New Roman"/>
        <family val="1"/>
      </rPr>
      <t>Chart Audit Form</t>
    </r>
    <r>
      <rPr>
        <sz val="12"/>
        <rFont val="Times New Roman"/>
        <family val="1"/>
      </rPr>
      <t xml:space="preserve"> for the both the </t>
    </r>
    <r>
      <rPr>
        <i/>
        <sz val="12"/>
        <rFont val="Times New Roman"/>
        <family val="1"/>
      </rPr>
      <t xml:space="preserve">General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the Billing and Coding forms </t>
    </r>
    <r>
      <rPr>
        <sz val="12"/>
        <rFont val="Times New Roman"/>
        <family val="1"/>
      </rPr>
      <t>for the ten (10) charts per SBHC site.</t>
    </r>
  </si>
  <si>
    <t>BUN and Creatinine</t>
  </si>
  <si>
    <r>
      <t xml:space="preserve">5.  Additional resource:  </t>
    </r>
    <r>
      <rPr>
        <i/>
        <sz val="12"/>
        <rFont val="Times New Roman"/>
        <family val="1"/>
      </rPr>
      <t xml:space="preserve">Prevention, Intervention, and Treatment Strategies for Primary Care, </t>
    </r>
    <r>
      <rPr>
        <sz val="12"/>
        <rFont val="Times New Roman"/>
        <family val="1"/>
      </rPr>
      <t xml:space="preserve">AAP 2007                                                                                         6.  American Medical Association Expert Committee Recommendations </t>
    </r>
    <r>
      <rPr>
        <u/>
        <sz val="12"/>
        <color theme="3" tint="0.39997558519241921"/>
        <rFont val="Times New Roman"/>
        <family val="1"/>
      </rPr>
      <t xml:space="preserve">http://www.ama-assn.org/ama1/pub/upload/mm/433/ped_obesity_recs.pdf </t>
    </r>
    <r>
      <rPr>
        <sz val="12"/>
        <color theme="3" tint="0.39997558519241921"/>
        <rFont val="Times New Roman"/>
        <family val="1"/>
      </rPr>
      <t xml:space="preserve"> </t>
    </r>
  </si>
  <si>
    <t>Oral Health  - 10 charts</t>
  </si>
  <si>
    <t>Sealants, as recommended by provider, for all third graders</t>
  </si>
  <si>
    <t>Consent contains place for dental home</t>
  </si>
  <si>
    <t>Dental home documented in the chart</t>
  </si>
  <si>
    <t>Dental home was identified and for those without a true dental home, proper referral and follow up documented</t>
  </si>
  <si>
    <t>Off site referral documented with follow up and tracking</t>
  </si>
  <si>
    <t>100% of students utilizing the SBHC dental services will have a consent for treatment, sealants as recommended, dental home documented and appropriate follow up.</t>
  </si>
  <si>
    <t>1.  Charts or Electronic Health Record</t>
  </si>
  <si>
    <t>Random audit of 10 charts of students identified as receiving dental services</t>
  </si>
  <si>
    <t xml:space="preserve">1 = 0-2 Charts with all elements                                            2 =  3-4 Charts                                                          3 = 5-6 Charts                                                 4 = 7-8 Charts                                                                                              5 = 9-10 Charts                                                              </t>
  </si>
  <si>
    <t>2.  Parental consent</t>
  </si>
  <si>
    <t>Oral Health                                      New for 2011</t>
  </si>
  <si>
    <r>
      <t>1. Chart ID#:</t>
    </r>
    <r>
      <rPr>
        <sz val="12"/>
        <rFont val="Times New Roman"/>
        <family val="1"/>
      </rPr>
      <t>  Site specific chart identification number.  For example last four digits of Social Security number.</t>
    </r>
  </si>
  <si>
    <r>
      <t>2. Chart audit is done on entire chart</t>
    </r>
    <r>
      <rPr>
        <sz val="12"/>
        <rFont val="Times New Roman"/>
        <family val="1"/>
      </rPr>
      <t>.</t>
    </r>
  </si>
  <si>
    <r>
      <t>3. Full chart information:</t>
    </r>
    <r>
      <rPr>
        <sz val="12"/>
        <rFont val="Times New Roman"/>
        <family val="1"/>
      </rPr>
      <t>  Refers to what should be completed when reviewing the entire chart.</t>
    </r>
  </si>
  <si>
    <r>
      <t>4. Consent form:</t>
    </r>
    <r>
      <rPr>
        <sz val="12"/>
        <rFont val="Times New Roman"/>
        <family val="1"/>
      </rPr>
      <t>  The following information can be retrieved from the consent form in the chart.</t>
    </r>
  </si>
  <si>
    <r>
      <t xml:space="preserve">a. Consent signed by parent/guardian in chart:  </t>
    </r>
    <r>
      <rPr>
        <sz val="12"/>
        <rFont val="Times New Roman"/>
        <family val="1"/>
      </rPr>
      <t xml:space="preserve">Consent form is current, signed by parent/guardian and present in the chart. </t>
    </r>
  </si>
  <si>
    <r>
      <t>b. Signature witnessed/verified:</t>
    </r>
    <r>
      <rPr>
        <sz val="12"/>
        <rFont val="Times New Roman"/>
        <family val="1"/>
      </rPr>
      <t xml:space="preserve">  Consent form contains witness/verification signature, i.e., either the signature of a witness or verification by SBHC staff </t>
    </r>
  </si>
  <si>
    <r>
      <t>c. Date of birth:</t>
    </r>
    <r>
      <rPr>
        <sz val="12"/>
        <rFont val="Times New Roman"/>
        <family val="1"/>
      </rPr>
      <t>  Date of birth of the student is available on the consent form.</t>
    </r>
  </si>
  <si>
    <r>
      <t>d. Grade:</t>
    </r>
    <r>
      <rPr>
        <sz val="12"/>
        <rFont val="Times New Roman"/>
        <family val="1"/>
      </rPr>
      <t xml:space="preserve">  Grade of the student is available on the consent form, annual update to consent form, or problem list. This will let you know if the current grade  </t>
    </r>
  </si>
  <si>
    <r>
      <t>5. Name of Medical Home/PCP documented:</t>
    </r>
    <r>
      <rPr>
        <sz val="12"/>
        <rFont val="Times New Roman"/>
        <family val="1"/>
      </rPr>
      <t>  Name of Medical Home/PCP must be documented in chart if there is one, if none, document that.</t>
    </r>
  </si>
  <si>
    <r>
      <t>6. All pages contain client identification:</t>
    </r>
    <r>
      <rPr>
        <sz val="12"/>
        <rFont val="Times New Roman"/>
        <family val="1"/>
      </rPr>
      <t>  Must include name and second identifier (may be date of birth, chart #, Student ID #, last four digits SS #, etc.).</t>
    </r>
  </si>
  <si>
    <r>
      <t>7. All entries are clear, legible, dated and signed:</t>
    </r>
    <r>
      <rPr>
        <sz val="12"/>
        <rFont val="Times New Roman"/>
        <family val="1"/>
      </rPr>
      <t xml:space="preserve">  Each entry is dated and signed.  </t>
    </r>
  </si>
  <si>
    <r>
      <t>8. Allergies are prominently displayed:</t>
    </r>
    <r>
      <rPr>
        <sz val="12"/>
        <rFont val="Times New Roman"/>
        <family val="1"/>
      </rPr>
      <t>  On problem list in chart and on the front of the chart and must be consistent with the information on the chart.</t>
    </r>
  </si>
  <si>
    <r>
      <t xml:space="preserve">9. Problem list:  </t>
    </r>
    <r>
      <rPr>
        <sz val="12"/>
        <rFont val="Times New Roman"/>
        <family val="1"/>
      </rPr>
      <t>List of the patient’s reasons for presenting including date and diagnosis.</t>
    </r>
  </si>
  <si>
    <r>
      <t xml:space="preserve">10. Progress notes:  </t>
    </r>
    <r>
      <rPr>
        <sz val="12"/>
        <rFont val="Times New Roman"/>
        <family val="1"/>
      </rPr>
      <t>The following information can be found in the progress notes of the chart.</t>
    </r>
  </si>
  <si>
    <r>
      <t>11. Documentation of collaboration with Medical Home/PCP:</t>
    </r>
    <r>
      <rPr>
        <sz val="12"/>
        <rFont val="Times New Roman"/>
        <family val="1"/>
      </rPr>
      <t xml:space="preserve"> Must document all collaboration with Medical Home/PCP.</t>
    </r>
  </si>
  <si>
    <r>
      <t>12. Resolution documented</t>
    </r>
    <r>
      <rPr>
        <sz val="12"/>
        <rFont val="Times New Roman"/>
        <family val="1"/>
      </rPr>
      <t xml:space="preserve">:  If indicated, resolution of problem documented in chart within a reasonable time frame based on generally accepted standard </t>
    </r>
  </si>
  <si>
    <r>
      <t>13. Documentation of follow-ups and results of external referral</t>
    </r>
    <r>
      <rPr>
        <sz val="12"/>
        <rFont val="Times New Roman"/>
        <family val="1"/>
      </rPr>
      <t xml:space="preserve">:  Follow-up in progress note/only referral to outside agency (usually has up to six weeks </t>
    </r>
    <r>
      <rPr>
        <sz val="12"/>
        <color indexed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</si>
</sst>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fonts count="34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sz val="8"/>
      <name val="Arial"/>
    </font>
    <font>
      <u/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u/>
      <sz val="10"/>
      <color indexed="12"/>
      <name val="Arial"/>
    </font>
    <font>
      <b/>
      <u/>
      <sz val="10"/>
      <name val="Times New Roman"/>
      <family val="1"/>
    </font>
    <font>
      <i/>
      <u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/>
      <sz val="10"/>
      <color indexed="12"/>
      <name val="Times New Roman"/>
      <family val="1"/>
    </font>
    <font>
      <b/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u/>
      <sz val="12"/>
      <color indexed="12"/>
      <name val="Times New Roman"/>
      <family val="1"/>
    </font>
    <font>
      <i/>
      <sz val="12"/>
      <color indexed="10"/>
      <name val="Times New Roman"/>
      <family val="1"/>
    </font>
    <font>
      <sz val="12"/>
      <color indexed="12"/>
      <name val="Times New Roman"/>
      <family val="1"/>
    </font>
    <font>
      <u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u/>
      <sz val="12"/>
      <color theme="3" tint="0.39997558519241921"/>
      <name val="Times New Roman"/>
      <family val="1"/>
    </font>
    <font>
      <sz val="12"/>
      <color theme="3" tint="0.3999755851924192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4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6" fillId="0" borderId="0" xfId="0" applyFont="1"/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Border="1" applyAlignment="1">
      <alignment vertical="top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 indent="4"/>
    </xf>
    <xf numFmtId="0" fontId="6" fillId="0" borderId="0" xfId="0" applyFont="1" applyAlignment="1">
      <alignment horizontal="justify" wrapText="1"/>
    </xf>
    <xf numFmtId="0" fontId="15" fillId="0" borderId="0" xfId="0" applyFont="1" applyAlignment="1">
      <alignment horizontal="left" indent="2"/>
    </xf>
    <xf numFmtId="0" fontId="2" fillId="0" borderId="0" xfId="0" applyFont="1" applyBorder="1"/>
    <xf numFmtId="0" fontId="2" fillId="0" borderId="4" xfId="0" applyFont="1" applyBorder="1" applyAlignment="1">
      <alignment horizontal="left" vertical="top" wrapText="1" indent="1"/>
    </xf>
    <xf numFmtId="0" fontId="2" fillId="0" borderId="2" xfId="0" applyFont="1" applyBorder="1" applyAlignment="1">
      <alignment horizontal="left" vertical="top" wrapText="1" indent="1"/>
    </xf>
    <xf numFmtId="0" fontId="2" fillId="0" borderId="5" xfId="0" applyFont="1" applyBorder="1" applyAlignment="1">
      <alignment horizontal="left" vertical="top" wrapText="1" indent="1"/>
    </xf>
    <xf numFmtId="0" fontId="2" fillId="0" borderId="6" xfId="0" applyFont="1" applyBorder="1" applyAlignment="1">
      <alignment wrapText="1"/>
    </xf>
    <xf numFmtId="0" fontId="2" fillId="3" borderId="0" xfId="0" applyFont="1" applyFill="1"/>
    <xf numFmtId="0" fontId="2" fillId="0" borderId="0" xfId="0" applyFont="1" applyAlignment="1">
      <alignment textRotation="45"/>
    </xf>
    <xf numFmtId="0" fontId="2" fillId="0" borderId="6" xfId="0" applyFont="1" applyBorder="1" applyAlignment="1">
      <alignment horizontal="left" vertical="top" wrapText="1" indent="4"/>
    </xf>
    <xf numFmtId="0" fontId="8" fillId="0" borderId="6" xfId="0" applyFont="1" applyBorder="1" applyAlignment="1">
      <alignment horizontal="left" vertical="top" wrapText="1" indent="2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 indent="1"/>
    </xf>
    <xf numFmtId="0" fontId="2" fillId="0" borderId="6" xfId="0" applyFont="1" applyBorder="1" applyAlignment="1">
      <alignment vertical="top"/>
    </xf>
    <xf numFmtId="0" fontId="2" fillId="0" borderId="8" xfId="0" applyFont="1" applyBorder="1" applyAlignment="1">
      <alignment horizontal="left" vertical="top" wrapText="1" indent="1"/>
    </xf>
    <xf numFmtId="0" fontId="2" fillId="0" borderId="9" xfId="0" applyFont="1" applyBorder="1"/>
    <xf numFmtId="0" fontId="2" fillId="0" borderId="10" xfId="0" applyFont="1" applyBorder="1"/>
    <xf numFmtId="0" fontId="16" fillId="4" borderId="11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vertical="top" wrapText="1"/>
    </xf>
    <xf numFmtId="0" fontId="16" fillId="4" borderId="13" xfId="0" applyFont="1" applyFill="1" applyBorder="1" applyAlignment="1">
      <alignment horizontal="center" vertical="top" wrapText="1"/>
    </xf>
    <xf numFmtId="0" fontId="16" fillId="4" borderId="14" xfId="0" applyFont="1" applyFill="1" applyBorder="1" applyAlignment="1">
      <alignment horizontal="center" vertical="top" wrapText="1"/>
    </xf>
    <xf numFmtId="0" fontId="16" fillId="4" borderId="14" xfId="0" applyFont="1" applyFill="1" applyBorder="1" applyAlignment="1">
      <alignment vertical="top" wrapText="1"/>
    </xf>
    <xf numFmtId="0" fontId="16" fillId="4" borderId="15" xfId="0" applyFont="1" applyFill="1" applyBorder="1" applyAlignment="1">
      <alignment horizontal="center" vertical="top" wrapText="1"/>
    </xf>
    <xf numFmtId="0" fontId="16" fillId="4" borderId="3" xfId="0" applyFont="1" applyFill="1" applyBorder="1" applyAlignment="1">
      <alignment horizontal="center" vertical="top" wrapText="1"/>
    </xf>
    <xf numFmtId="0" fontId="16" fillId="4" borderId="3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textRotation="45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Fill="1"/>
    <xf numFmtId="0" fontId="1" fillId="0" borderId="19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4"/>
    </xf>
    <xf numFmtId="0" fontId="1" fillId="3" borderId="2" xfId="0" applyFont="1" applyFill="1" applyBorder="1" applyAlignment="1">
      <alignment vertical="center" wrapText="1"/>
    </xf>
    <xf numFmtId="0" fontId="2" fillId="0" borderId="8" xfId="0" applyFont="1" applyBorder="1" applyAlignment="1">
      <alignment vertical="top" wrapText="1"/>
    </xf>
    <xf numFmtId="0" fontId="2" fillId="5" borderId="0" xfId="0" applyFont="1" applyFill="1" applyAlignment="1">
      <alignment horizontal="center"/>
    </xf>
    <xf numFmtId="0" fontId="1" fillId="0" borderId="4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right" vertical="center" wrapText="1"/>
    </xf>
    <xf numFmtId="0" fontId="19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" fillId="0" borderId="0" xfId="0" applyFont="1" applyBorder="1" applyAlignment="1">
      <alignment wrapText="1"/>
    </xf>
    <xf numFmtId="0" fontId="2" fillId="5" borderId="4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0" borderId="6" xfId="1" applyFont="1" applyBorder="1" applyAlignment="1" applyProtection="1">
      <alignment vertical="top" wrapText="1"/>
    </xf>
    <xf numFmtId="0" fontId="2" fillId="0" borderId="4" xfId="1" applyFont="1" applyBorder="1" applyAlignment="1" applyProtection="1">
      <alignment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vertical="top" wrapText="1"/>
    </xf>
    <xf numFmtId="0" fontId="6" fillId="4" borderId="17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21" fillId="0" borderId="3" xfId="1" applyFont="1" applyBorder="1" applyAlignment="1" applyProtection="1">
      <alignment vertical="top" wrapText="1"/>
    </xf>
    <xf numFmtId="0" fontId="6" fillId="0" borderId="21" xfId="0" applyFont="1" applyBorder="1" applyAlignment="1">
      <alignment vertical="top" wrapText="1"/>
    </xf>
    <xf numFmtId="0" fontId="21" fillId="0" borderId="21" xfId="1" applyFont="1" applyBorder="1" applyAlignment="1" applyProtection="1">
      <alignment vertical="top" wrapText="1"/>
    </xf>
    <xf numFmtId="0" fontId="6" fillId="0" borderId="3" xfId="1" applyFont="1" applyBorder="1" applyAlignment="1" applyProtection="1">
      <alignment vertical="top" wrapText="1"/>
    </xf>
    <xf numFmtId="0" fontId="24" fillId="0" borderId="3" xfId="1" applyFont="1" applyBorder="1" applyAlignment="1" applyProtection="1">
      <alignment vertical="top" wrapText="1"/>
    </xf>
    <xf numFmtId="0" fontId="6" fillId="0" borderId="0" xfId="0" applyFont="1" applyAlignment="1"/>
    <xf numFmtId="0" fontId="2" fillId="0" borderId="2" xfId="0" applyFont="1" applyBorder="1" applyAlignment="1"/>
    <xf numFmtId="0" fontId="2" fillId="0" borderId="5" xfId="0" applyFont="1" applyBorder="1" applyAlignment="1">
      <alignment vertical="center" wrapText="1"/>
    </xf>
    <xf numFmtId="0" fontId="27" fillId="3" borderId="5" xfId="0" applyFont="1" applyFill="1" applyBorder="1" applyAlignment="1">
      <alignment wrapText="1"/>
    </xf>
    <xf numFmtId="0" fontId="14" fillId="3" borderId="5" xfId="0" applyFont="1" applyFill="1" applyBorder="1" applyAlignment="1">
      <alignment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 indent="5"/>
    </xf>
    <xf numFmtId="0" fontId="6" fillId="0" borderId="17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19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3" borderId="19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19" xfId="0" applyFont="1" applyBorder="1" applyAlignment="1"/>
    <xf numFmtId="0" fontId="2" fillId="0" borderId="20" xfId="0" applyFont="1" applyBorder="1" applyAlignment="1"/>
    <xf numFmtId="0" fontId="2" fillId="0" borderId="21" xfId="0" applyFont="1" applyBorder="1" applyAlignme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 applyAlignment="1">
      <alignment horizontal="center" textRotation="90"/>
    </xf>
    <xf numFmtId="0" fontId="30" fillId="0" borderId="18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30" fillId="0" borderId="21" xfId="0" applyFont="1" applyBorder="1" applyAlignment="1">
      <alignment vertical="top" wrapText="1"/>
    </xf>
    <xf numFmtId="0" fontId="30" fillId="0" borderId="5" xfId="0" applyFont="1" applyBorder="1" applyAlignment="1">
      <alignment vertical="top" wrapText="1"/>
    </xf>
    <xf numFmtId="2" fontId="1" fillId="0" borderId="4" xfId="0" applyNumberFormat="1" applyFont="1" applyBorder="1" applyAlignment="1">
      <alignment horizontal="left" vertical="top" wrapText="1" indent="1"/>
    </xf>
    <xf numFmtId="2" fontId="1" fillId="6" borderId="4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/>
    </xf>
    <xf numFmtId="2" fontId="2" fillId="6" borderId="4" xfId="0" applyNumberFormat="1" applyFont="1" applyFill="1" applyBorder="1" applyAlignment="1">
      <alignment horizontal="center" vertical="top" wrapText="1"/>
    </xf>
    <xf numFmtId="2" fontId="1" fillId="6" borderId="16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6" borderId="4" xfId="0" applyNumberFormat="1" applyFont="1" applyFill="1" applyBorder="1" applyAlignment="1">
      <alignment horizontal="center"/>
    </xf>
    <xf numFmtId="2" fontId="2" fillId="6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indent="6"/>
    </xf>
    <xf numFmtId="0" fontId="13" fillId="0" borderId="0" xfId="0" applyFont="1" applyAlignment="1">
      <alignment horizontal="left" indent="2"/>
    </xf>
    <xf numFmtId="0" fontId="13" fillId="0" borderId="0" xfId="0" applyFont="1" applyAlignment="1">
      <alignment horizontal="left" indent="3"/>
    </xf>
    <xf numFmtId="0" fontId="6" fillId="0" borderId="0" xfId="0" applyFont="1" applyAlignment="1">
      <alignment horizontal="left" indent="3"/>
    </xf>
    <xf numFmtId="0" fontId="2" fillId="3" borderId="8" xfId="0" applyFont="1" applyFill="1" applyBorder="1" applyAlignment="1"/>
    <xf numFmtId="0" fontId="2" fillId="3" borderId="7" xfId="0" applyFont="1" applyFill="1" applyBorder="1" applyAlignment="1"/>
    <xf numFmtId="0" fontId="32" fillId="5" borderId="4" xfId="0" applyFont="1" applyFill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1" fillId="6" borderId="4" xfId="0" applyNumberFormat="1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3" xfId="0" applyFont="1" applyBorder="1" applyAlignment="1"/>
    <xf numFmtId="0" fontId="2" fillId="0" borderId="22" xfId="0" applyFont="1" applyBorder="1"/>
    <xf numFmtId="0" fontId="2" fillId="0" borderId="2" xfId="0" applyFont="1" applyBorder="1"/>
    <xf numFmtId="0" fontId="2" fillId="3" borderId="0" xfId="0" applyFont="1" applyFill="1" applyAlignment="1">
      <alignment horizontal="center"/>
    </xf>
    <xf numFmtId="2" fontId="2" fillId="6" borderId="0" xfId="0" applyNumberFormat="1" applyFont="1" applyFill="1" applyAlignment="1">
      <alignment horizontal="center"/>
    </xf>
    <xf numFmtId="2" fontId="1" fillId="6" borderId="4" xfId="0" applyNumberFormat="1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left" indent="2"/>
    </xf>
    <xf numFmtId="2" fontId="2" fillId="0" borderId="4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/>
    <xf numFmtId="0" fontId="2" fillId="0" borderId="0" xfId="0" applyFont="1" applyFill="1" applyBorder="1" applyAlignment="1"/>
    <xf numFmtId="0" fontId="2" fillId="0" borderId="20" xfId="0" applyFont="1" applyFill="1" applyBorder="1" applyAlignment="1"/>
    <xf numFmtId="0" fontId="6" fillId="0" borderId="1" xfId="0" applyFont="1" applyBorder="1" applyAlignment="1">
      <alignment horizontal="center" wrapText="1"/>
    </xf>
    <xf numFmtId="2" fontId="16" fillId="0" borderId="0" xfId="0" applyNumberFormat="1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/>
    <xf numFmtId="0" fontId="6" fillId="0" borderId="17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17" xfId="1" applyFont="1" applyBorder="1" applyAlignment="1" applyProtection="1">
      <alignment vertical="top" wrapText="1"/>
    </xf>
    <xf numFmtId="0" fontId="22" fillId="0" borderId="17" xfId="0" applyFont="1" applyBorder="1" applyAlignment="1">
      <alignment vertical="top" wrapText="1"/>
    </xf>
    <xf numFmtId="0" fontId="16" fillId="4" borderId="1" xfId="0" applyFont="1" applyFill="1" applyBorder="1" applyAlignment="1">
      <alignment horizontal="center" wrapText="1"/>
    </xf>
    <xf numFmtId="0" fontId="16" fillId="4" borderId="5" xfId="0" applyFont="1" applyFill="1" applyBorder="1" applyAlignment="1">
      <alignment horizontal="center" wrapText="1"/>
    </xf>
    <xf numFmtId="0" fontId="6" fillId="0" borderId="26" xfId="0" applyFont="1" applyBorder="1" applyAlignment="1">
      <alignment vertical="top" wrapText="1"/>
    </xf>
    <xf numFmtId="0" fontId="16" fillId="4" borderId="26" xfId="0" applyFont="1" applyFill="1" applyBorder="1" applyAlignment="1">
      <alignment horizontal="center" wrapText="1"/>
    </xf>
    <xf numFmtId="0" fontId="16" fillId="4" borderId="23" xfId="0" applyFont="1" applyFill="1" applyBorder="1" applyAlignment="1">
      <alignment horizontal="center" wrapText="1"/>
    </xf>
    <xf numFmtId="0" fontId="16" fillId="4" borderId="24" xfId="0" applyFont="1" applyFill="1" applyBorder="1" applyAlignment="1">
      <alignment horizontal="center" wrapText="1"/>
    </xf>
    <xf numFmtId="0" fontId="16" fillId="4" borderId="25" xfId="0" applyFont="1" applyFill="1" applyBorder="1" applyAlignment="1">
      <alignment horizontal="center" wrapText="1"/>
    </xf>
    <xf numFmtId="0" fontId="25" fillId="0" borderId="1" xfId="0" applyFont="1" applyBorder="1" applyAlignment="1">
      <alignment vertical="top" wrapText="1"/>
    </xf>
    <xf numFmtId="0" fontId="22" fillId="0" borderId="5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30" fillId="0" borderId="17" xfId="0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31" fillId="0" borderId="5" xfId="0" applyFont="1" applyBorder="1" applyAlignment="1">
      <alignment vertical="top" wrapText="1"/>
    </xf>
    <xf numFmtId="0" fontId="30" fillId="0" borderId="5" xfId="0" applyFont="1" applyBorder="1" applyAlignment="1">
      <alignment vertical="top" wrapText="1"/>
    </xf>
    <xf numFmtId="0" fontId="26" fillId="0" borderId="17" xfId="0" applyFont="1" applyBorder="1" applyAlignment="1">
      <alignment vertical="top" wrapText="1"/>
    </xf>
    <xf numFmtId="0" fontId="26" fillId="0" borderId="5" xfId="0" applyFont="1" applyBorder="1" applyAlignment="1">
      <alignment vertical="top" wrapText="1"/>
    </xf>
    <xf numFmtId="0" fontId="33" fillId="3" borderId="1" xfId="0" applyFont="1" applyFill="1" applyBorder="1" applyAlignment="1">
      <alignment horizontal="center" textRotation="90" wrapText="1"/>
    </xf>
    <xf numFmtId="0" fontId="33" fillId="3" borderId="5" xfId="0" applyFont="1" applyFill="1" applyBorder="1" applyAlignment="1">
      <alignment horizontal="center" textRotation="90" wrapText="1"/>
    </xf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2" fillId="3" borderId="17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19" fillId="2" borderId="2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/>
    </xf>
    <xf numFmtId="0" fontId="9" fillId="0" borderId="19" xfId="0" applyFont="1" applyBorder="1" applyAlignment="1">
      <alignment wrapText="1"/>
    </xf>
    <xf numFmtId="0" fontId="2" fillId="0" borderId="20" xfId="0" applyFont="1" applyBorder="1" applyAlignment="1"/>
    <xf numFmtId="0" fontId="2" fillId="0" borderId="16" xfId="0" applyFont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3" borderId="6" xfId="0" applyFont="1" applyFill="1" applyBorder="1" applyAlignment="1">
      <alignment vertical="center" wrapText="1"/>
    </xf>
    <xf numFmtId="0" fontId="2" fillId="0" borderId="22" xfId="0" applyFont="1" applyBorder="1" applyAlignment="1"/>
    <xf numFmtId="0" fontId="9" fillId="0" borderId="8" xfId="0" applyFont="1" applyBorder="1" applyAlignment="1">
      <alignment wrapText="1"/>
    </xf>
    <xf numFmtId="0" fontId="7" fillId="0" borderId="7" xfId="0" applyFont="1" applyBorder="1" applyAlignment="1"/>
    <xf numFmtId="0" fontId="7" fillId="0" borderId="18" xfId="0" applyFont="1" applyBorder="1" applyAlignment="1"/>
    <xf numFmtId="0" fontId="7" fillId="0" borderId="19" xfId="0" applyFont="1" applyBorder="1" applyAlignment="1"/>
    <xf numFmtId="0" fontId="7" fillId="0" borderId="20" xfId="0" applyFont="1" applyBorder="1" applyAlignment="1"/>
    <xf numFmtId="0" fontId="7" fillId="0" borderId="21" xfId="0" applyFont="1" applyBorder="1" applyAlignment="1"/>
    <xf numFmtId="0" fontId="2" fillId="3" borderId="6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3" xfId="0" applyFont="1" applyBorder="1" applyAlignment="1"/>
    <xf numFmtId="0" fontId="2" fillId="0" borderId="19" xfId="0" applyFont="1" applyBorder="1" applyAlignment="1"/>
    <xf numFmtId="0" fontId="2" fillId="0" borderId="21" xfId="0" applyFont="1" applyBorder="1" applyAlignment="1"/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3" borderId="2" xfId="0" applyFont="1" applyFill="1" applyBorder="1" applyAlignment="1">
      <alignment vertical="top" wrapText="1"/>
    </xf>
    <xf numFmtId="0" fontId="2" fillId="3" borderId="0" xfId="0" applyFont="1" applyFill="1" applyBorder="1" applyAlignment="1"/>
    <xf numFmtId="0" fontId="2" fillId="3" borderId="3" xfId="0" applyFont="1" applyFill="1" applyBorder="1" applyAlignment="1"/>
    <xf numFmtId="0" fontId="1" fillId="3" borderId="8" xfId="0" applyFont="1" applyFill="1" applyBorder="1" applyAlignment="1">
      <alignment vertical="top" wrapText="1"/>
    </xf>
    <xf numFmtId="0" fontId="2" fillId="3" borderId="7" xfId="0" applyFont="1" applyFill="1" applyBorder="1" applyAlignment="1"/>
    <xf numFmtId="0" fontId="2" fillId="3" borderId="18" xfId="0" applyFont="1" applyFill="1" applyBorder="1" applyAlignment="1"/>
    <xf numFmtId="0" fontId="11" fillId="3" borderId="6" xfId="0" applyFont="1" applyFill="1" applyBorder="1" applyAlignment="1">
      <alignment vertical="top" wrapText="1"/>
    </xf>
    <xf numFmtId="0" fontId="2" fillId="3" borderId="22" xfId="0" applyFont="1" applyFill="1" applyBorder="1" applyAlignment="1"/>
    <xf numFmtId="0" fontId="2" fillId="0" borderId="7" xfId="0" applyFont="1" applyBorder="1" applyAlignment="1"/>
    <xf numFmtId="0" fontId="2" fillId="0" borderId="18" xfId="0" applyFont="1" applyBorder="1" applyAlignment="1"/>
    <xf numFmtId="0" fontId="2" fillId="0" borderId="2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3" borderId="5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9" fillId="0" borderId="6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3" borderId="6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19049</xdr:colOff>
      <xdr:row>0</xdr:row>
      <xdr:rowOff>19049</xdr:rowOff>
    </xdr:from>
    <xdr:to>
      <xdr:col>17</xdr:col>
      <xdr:colOff>561974</xdr:colOff>
      <xdr:row>1</xdr:row>
      <xdr:rowOff>695324</xdr:rowOff>
    </xdr:to>
    <xdr:sp macro="" textlink="">
      <xdr:nvSpPr>
        <xdr:cNvPr id="2" name="TextBox 1"/>
        <xdr:cNvSpPr txBox="1"/>
      </xdr:nvSpPr>
      <xdr:spPr>
        <a:xfrm>
          <a:off x="9839324" y="19049"/>
          <a:ext cx="2981325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Score :</a:t>
          </a:r>
        </a:p>
        <a:p>
          <a:r>
            <a:rPr lang="en-US" sz="1100"/>
            <a:t>    1 = Yes or N/A </a:t>
          </a:r>
        </a:p>
        <a:p>
          <a:r>
            <a:rPr lang="en-US" sz="1100"/>
            <a:t>    0 = No</a:t>
          </a:r>
        </a:p>
        <a:p>
          <a:r>
            <a:rPr lang="en-US" sz="1100"/>
            <a:t>Refer to KEY to determine Section Score.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17</xdr:col>
      <xdr:colOff>542925</xdr:colOff>
      <xdr:row>1</xdr:row>
      <xdr:rowOff>638175</xdr:rowOff>
    </xdr:to>
    <xdr:sp macro="" textlink="">
      <xdr:nvSpPr>
        <xdr:cNvPr id="2" name="TextBox 1"/>
        <xdr:cNvSpPr txBox="1"/>
      </xdr:nvSpPr>
      <xdr:spPr>
        <a:xfrm>
          <a:off x="11363325" y="0"/>
          <a:ext cx="2981325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Score :</a:t>
          </a:r>
        </a:p>
        <a:p>
          <a:r>
            <a:rPr lang="en-US" sz="1100"/>
            <a:t>    1 = Yes or N/A </a:t>
          </a:r>
        </a:p>
        <a:p>
          <a:r>
            <a:rPr lang="en-US" sz="1100"/>
            <a:t>    0 = No</a:t>
          </a:r>
        </a:p>
        <a:p>
          <a:r>
            <a:rPr lang="en-US" sz="1100"/>
            <a:t>Refer to KEY to determine Section Score.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17</xdr:col>
      <xdr:colOff>542925</xdr:colOff>
      <xdr:row>1</xdr:row>
      <xdr:rowOff>638175</xdr:rowOff>
    </xdr:to>
    <xdr:sp macro="" textlink="">
      <xdr:nvSpPr>
        <xdr:cNvPr id="2" name="TextBox 1"/>
        <xdr:cNvSpPr txBox="1"/>
      </xdr:nvSpPr>
      <xdr:spPr>
        <a:xfrm>
          <a:off x="11363325" y="0"/>
          <a:ext cx="2981325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Score :</a:t>
          </a:r>
        </a:p>
        <a:p>
          <a:r>
            <a:rPr lang="en-US" sz="1100"/>
            <a:t>    1 = Yes or N/A </a:t>
          </a:r>
        </a:p>
        <a:p>
          <a:r>
            <a:rPr lang="en-US" sz="1100"/>
            <a:t>    0 = No</a:t>
          </a:r>
        </a:p>
        <a:p>
          <a:r>
            <a:rPr lang="en-US" sz="1100"/>
            <a:t>Refer to KEY to determine Section Score.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17</xdr:col>
      <xdr:colOff>542925</xdr:colOff>
      <xdr:row>1</xdr:row>
      <xdr:rowOff>638175</xdr:rowOff>
    </xdr:to>
    <xdr:sp macro="" textlink="">
      <xdr:nvSpPr>
        <xdr:cNvPr id="2" name="TextBox 1"/>
        <xdr:cNvSpPr txBox="1"/>
      </xdr:nvSpPr>
      <xdr:spPr>
        <a:xfrm>
          <a:off x="11363325" y="0"/>
          <a:ext cx="2981325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Score :</a:t>
          </a:r>
        </a:p>
        <a:p>
          <a:r>
            <a:rPr lang="en-US" sz="1100"/>
            <a:t>    1 = Yes or N/A </a:t>
          </a:r>
        </a:p>
        <a:p>
          <a:r>
            <a:rPr lang="en-US" sz="1100"/>
            <a:t>    0 = No</a:t>
          </a:r>
        </a:p>
        <a:p>
          <a:r>
            <a:rPr lang="en-US" sz="1100"/>
            <a:t>Refer to KEY to determine Section Score.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17</xdr:col>
      <xdr:colOff>542925</xdr:colOff>
      <xdr:row>1</xdr:row>
      <xdr:rowOff>638175</xdr:rowOff>
    </xdr:to>
    <xdr:sp macro="" textlink="">
      <xdr:nvSpPr>
        <xdr:cNvPr id="2" name="TextBox 1"/>
        <xdr:cNvSpPr txBox="1"/>
      </xdr:nvSpPr>
      <xdr:spPr>
        <a:xfrm>
          <a:off x="11677650" y="0"/>
          <a:ext cx="2981325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Score :</a:t>
          </a:r>
        </a:p>
        <a:p>
          <a:r>
            <a:rPr lang="en-US" sz="1100"/>
            <a:t>    1 = Yes or N/A </a:t>
          </a:r>
        </a:p>
        <a:p>
          <a:r>
            <a:rPr lang="en-US" sz="1100"/>
            <a:t>    0 = No</a:t>
          </a:r>
        </a:p>
        <a:p>
          <a:r>
            <a:rPr lang="en-US" sz="1100"/>
            <a:t>Refer to KEY to determine Section Score.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17</xdr:col>
      <xdr:colOff>542925</xdr:colOff>
      <xdr:row>1</xdr:row>
      <xdr:rowOff>638175</xdr:rowOff>
    </xdr:to>
    <xdr:sp macro="" textlink="">
      <xdr:nvSpPr>
        <xdr:cNvPr id="2" name="TextBox 1"/>
        <xdr:cNvSpPr txBox="1"/>
      </xdr:nvSpPr>
      <xdr:spPr>
        <a:xfrm>
          <a:off x="11363325" y="0"/>
          <a:ext cx="2981325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Score :</a:t>
          </a:r>
        </a:p>
        <a:p>
          <a:r>
            <a:rPr lang="en-US" sz="1100"/>
            <a:t>    1 = Yes or N/A </a:t>
          </a:r>
        </a:p>
        <a:p>
          <a:r>
            <a:rPr lang="en-US" sz="1100"/>
            <a:t>    0 = No</a:t>
          </a:r>
        </a:p>
        <a:p>
          <a:r>
            <a:rPr lang="en-US" sz="1100"/>
            <a:t>Refer to KEY to determine Section Score.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17</xdr:col>
      <xdr:colOff>542925</xdr:colOff>
      <xdr:row>1</xdr:row>
      <xdr:rowOff>638175</xdr:rowOff>
    </xdr:to>
    <xdr:sp macro="" textlink="">
      <xdr:nvSpPr>
        <xdr:cNvPr id="2" name="TextBox 1"/>
        <xdr:cNvSpPr txBox="1"/>
      </xdr:nvSpPr>
      <xdr:spPr>
        <a:xfrm>
          <a:off x="11363325" y="0"/>
          <a:ext cx="2981325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Score :</a:t>
          </a:r>
        </a:p>
        <a:p>
          <a:r>
            <a:rPr lang="en-US" sz="1100"/>
            <a:t>    1 = Yes or N/A </a:t>
          </a:r>
        </a:p>
        <a:p>
          <a:r>
            <a:rPr lang="en-US" sz="1100"/>
            <a:t>    0 = No</a:t>
          </a:r>
        </a:p>
        <a:p>
          <a:r>
            <a:rPr lang="en-US" sz="1100"/>
            <a:t>Refer to KEY to determine Section Score.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17</xdr:col>
      <xdr:colOff>542925</xdr:colOff>
      <xdr:row>1</xdr:row>
      <xdr:rowOff>676275</xdr:rowOff>
    </xdr:to>
    <xdr:sp macro="" textlink="">
      <xdr:nvSpPr>
        <xdr:cNvPr id="2" name="TextBox 1"/>
        <xdr:cNvSpPr txBox="1"/>
      </xdr:nvSpPr>
      <xdr:spPr>
        <a:xfrm>
          <a:off x="11363325" y="0"/>
          <a:ext cx="2981325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Score :</a:t>
          </a:r>
        </a:p>
        <a:p>
          <a:r>
            <a:rPr lang="en-US" sz="1100"/>
            <a:t>    1 = Yes or N/A </a:t>
          </a:r>
        </a:p>
        <a:p>
          <a:r>
            <a:rPr lang="en-US" sz="1100"/>
            <a:t>    0 = No</a:t>
          </a:r>
        </a:p>
        <a:p>
          <a:r>
            <a:rPr lang="en-US" sz="1100"/>
            <a:t>Refer to KEY to determine Section Score.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17</xdr:col>
      <xdr:colOff>542925</xdr:colOff>
      <xdr:row>1</xdr:row>
      <xdr:rowOff>638175</xdr:rowOff>
    </xdr:to>
    <xdr:sp macro="" textlink="">
      <xdr:nvSpPr>
        <xdr:cNvPr id="2" name="TextBox 1"/>
        <xdr:cNvSpPr txBox="1"/>
      </xdr:nvSpPr>
      <xdr:spPr>
        <a:xfrm>
          <a:off x="11363325" y="0"/>
          <a:ext cx="2981325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Score :</a:t>
          </a:r>
        </a:p>
        <a:p>
          <a:r>
            <a:rPr lang="en-US" sz="1100"/>
            <a:t>    1 = Yes or N/A </a:t>
          </a:r>
        </a:p>
        <a:p>
          <a:r>
            <a:rPr lang="en-US" sz="1100"/>
            <a:t>    0 = No</a:t>
          </a:r>
        </a:p>
        <a:p>
          <a:r>
            <a:rPr lang="en-US" sz="1100"/>
            <a:t>Refer to KEY to determine Section Score.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17</xdr:col>
      <xdr:colOff>542925</xdr:colOff>
      <xdr:row>1</xdr:row>
      <xdr:rowOff>638175</xdr:rowOff>
    </xdr:to>
    <xdr:sp macro="" textlink="">
      <xdr:nvSpPr>
        <xdr:cNvPr id="2" name="TextBox 1"/>
        <xdr:cNvSpPr txBox="1"/>
      </xdr:nvSpPr>
      <xdr:spPr>
        <a:xfrm>
          <a:off x="11363325" y="0"/>
          <a:ext cx="2981325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Score :</a:t>
          </a:r>
        </a:p>
        <a:p>
          <a:r>
            <a:rPr lang="en-US" sz="1100"/>
            <a:t>    1 = Yes or N/A </a:t>
          </a:r>
        </a:p>
        <a:p>
          <a:r>
            <a:rPr lang="en-US" sz="1100"/>
            <a:t>    0 = No</a:t>
          </a:r>
        </a:p>
        <a:p>
          <a:r>
            <a:rPr lang="en-US" sz="1100"/>
            <a:t>Refer to KEY to determine Section Score.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17</xdr:col>
      <xdr:colOff>542925</xdr:colOff>
      <xdr:row>1</xdr:row>
      <xdr:rowOff>638175</xdr:rowOff>
    </xdr:to>
    <xdr:sp macro="" textlink="">
      <xdr:nvSpPr>
        <xdr:cNvPr id="2" name="TextBox 1"/>
        <xdr:cNvSpPr txBox="1"/>
      </xdr:nvSpPr>
      <xdr:spPr>
        <a:xfrm>
          <a:off x="11363325" y="0"/>
          <a:ext cx="2981325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Score :</a:t>
          </a:r>
        </a:p>
        <a:p>
          <a:r>
            <a:rPr lang="en-US" sz="1100"/>
            <a:t>    1 = Yes or N/A </a:t>
          </a:r>
        </a:p>
        <a:p>
          <a:r>
            <a:rPr lang="en-US" sz="1100"/>
            <a:t>    0 = No</a:t>
          </a:r>
        </a:p>
        <a:p>
          <a:r>
            <a:rPr lang="en-US" sz="1100"/>
            <a:t>Refer to KEY to determine Section Score.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hlbi.nih.gov/guidelines/asthma" TargetMode="External"/><Relationship Id="rId3" Type="http://schemas.openxmlformats.org/officeDocument/2006/relationships/hyperlink" Target="http://www.wvsbha.org/muta/ta_evaluation_Toolkit_CQ.php" TargetMode="External"/><Relationship Id="rId7" Type="http://schemas.openxmlformats.org/officeDocument/2006/relationships/hyperlink" Target="http://www.cdc.gov/growthcharts" TargetMode="External"/><Relationship Id="rId2" Type="http://schemas.openxmlformats.org/officeDocument/2006/relationships/hyperlink" Target="http://www.wvimmunization.org/" TargetMode="External"/><Relationship Id="rId1" Type="http://schemas.openxmlformats.org/officeDocument/2006/relationships/hyperlink" Target="http://www.wvsbha.org/muta/ta_evaluation_Toolkit_CQ.php" TargetMode="External"/><Relationship Id="rId6" Type="http://schemas.openxmlformats.org/officeDocument/2006/relationships/hyperlink" Target="http://pediatrics.aappublications.org/cgi/content/full/120/Supplement_4/S163/DC1" TargetMode="External"/><Relationship Id="rId5" Type="http://schemas.openxmlformats.org/officeDocument/2006/relationships/hyperlink" Target="http://www.cdc.gov/growthcharts" TargetMode="External"/><Relationship Id="rId4" Type="http://schemas.openxmlformats.org/officeDocument/2006/relationships/hyperlink" Target="http://brightfutures.aap.org/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wvimmunization.org/" TargetMode="External"/><Relationship Id="rId1" Type="http://schemas.openxmlformats.org/officeDocument/2006/relationships/hyperlink" Target="http://www.wvimmunization.org/" TargetMode="Externa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9"/>
  <sheetViews>
    <sheetView zoomScale="130" zoomScaleNormal="130" workbookViewId="0">
      <selection activeCell="A19" sqref="A19"/>
    </sheetView>
  </sheetViews>
  <sheetFormatPr defaultRowHeight="12.75"/>
  <cols>
    <col min="1" max="1" width="180.7109375" style="2" bestFit="1" customWidth="1"/>
    <col min="2" max="16384" width="9.140625" style="2"/>
  </cols>
  <sheetData>
    <row r="1" spans="1:1" ht="15.75">
      <c r="A1" s="11" t="s">
        <v>200</v>
      </c>
    </row>
    <row r="2" spans="1:1" ht="15.75">
      <c r="A2" s="6"/>
    </row>
    <row r="3" spans="1:1" ht="15.75">
      <c r="A3" s="6" t="s">
        <v>201</v>
      </c>
    </row>
    <row r="4" spans="1:1" ht="15.75">
      <c r="A4" s="6"/>
    </row>
    <row r="5" spans="1:1" ht="15.75">
      <c r="A5" s="12" t="s">
        <v>203</v>
      </c>
    </row>
    <row r="6" spans="1:1" ht="15.75">
      <c r="A6" s="118" t="s">
        <v>202</v>
      </c>
    </row>
    <row r="7" spans="1:1" ht="15.75">
      <c r="A7" s="118" t="s">
        <v>305</v>
      </c>
    </row>
    <row r="8" spans="1:1" ht="15.75">
      <c r="A8" s="6"/>
    </row>
    <row r="9" spans="1:1" ht="15.75">
      <c r="A9" s="13" t="s">
        <v>206</v>
      </c>
    </row>
    <row r="10" spans="1:1" ht="15.75">
      <c r="A10" s="13" t="s">
        <v>208</v>
      </c>
    </row>
    <row r="11" spans="1:1" ht="15.75">
      <c r="A11" s="13" t="s">
        <v>209</v>
      </c>
    </row>
    <row r="12" spans="1:1" ht="15.75">
      <c r="A12" s="13" t="s">
        <v>210</v>
      </c>
    </row>
    <row r="13" spans="1:1" ht="15.75">
      <c r="A13" s="13" t="s">
        <v>211</v>
      </c>
    </row>
    <row r="14" spans="1:1" ht="15.75">
      <c r="A14" s="13" t="s">
        <v>212</v>
      </c>
    </row>
    <row r="15" spans="1:1" ht="15.75">
      <c r="A15" s="13" t="s">
        <v>213</v>
      </c>
    </row>
    <row r="16" spans="1:1" ht="15.75">
      <c r="A16" s="13" t="s">
        <v>218</v>
      </c>
    </row>
    <row r="17" spans="1:1" ht="15.75">
      <c r="A17" s="13" t="s">
        <v>219</v>
      </c>
    </row>
    <row r="18" spans="1:1" ht="15.75">
      <c r="A18" s="13"/>
    </row>
    <row r="19" spans="1:1" ht="15.75">
      <c r="A19" s="13" t="s">
        <v>207</v>
      </c>
    </row>
    <row r="20" spans="1:1" ht="15.75">
      <c r="A20" s="13"/>
    </row>
    <row r="21" spans="1:1" ht="15.75">
      <c r="A21" s="13" t="s">
        <v>321</v>
      </c>
    </row>
    <row r="22" spans="1:1" ht="15.75">
      <c r="A22" s="13" t="s">
        <v>214</v>
      </c>
    </row>
    <row r="23" spans="1:1" ht="15.75">
      <c r="A23" s="13" t="s">
        <v>215</v>
      </c>
    </row>
    <row r="24" spans="1:1" ht="15.75">
      <c r="A24" s="13" t="s">
        <v>216</v>
      </c>
    </row>
    <row r="25" spans="1:1" ht="15.75">
      <c r="A25" s="13" t="s">
        <v>217</v>
      </c>
    </row>
    <row r="26" spans="1:1" ht="15.75">
      <c r="A26" s="14"/>
    </row>
    <row r="27" spans="1:1" s="5" customFormat="1" ht="15.75">
      <c r="A27" s="15" t="s">
        <v>322</v>
      </c>
    </row>
    <row r="28" spans="1:1" ht="15.75">
      <c r="A28" s="14"/>
    </row>
    <row r="29" spans="1:1" ht="15.75">
      <c r="A29" s="2" t="s">
        <v>306</v>
      </c>
    </row>
    <row r="31" spans="1:1" ht="15.75">
      <c r="A31" s="12" t="s">
        <v>288</v>
      </c>
    </row>
    <row r="32" spans="1:1" ht="15.75">
      <c r="A32" s="14"/>
    </row>
    <row r="33" spans="1:1" ht="15.75">
      <c r="A33" s="12" t="s">
        <v>289</v>
      </c>
    </row>
    <row r="34" spans="1:1" ht="15.75">
      <c r="A34" s="14"/>
    </row>
    <row r="35" spans="1:1" ht="15.75">
      <c r="A35" s="12" t="s">
        <v>204</v>
      </c>
    </row>
    <row r="36" spans="1:1" ht="15.75">
      <c r="A36" s="6"/>
    </row>
    <row r="37" spans="1:1" ht="15.75">
      <c r="A37" s="12" t="s">
        <v>205</v>
      </c>
    </row>
    <row r="38" spans="1:1" ht="15.75">
      <c r="A38" s="14"/>
    </row>
    <row r="39" spans="1:1" ht="15.75">
      <c r="A39" s="16" t="s">
        <v>307</v>
      </c>
    </row>
  </sheetData>
  <phoneticPr fontId="4" type="noConversion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3"/>
  <sheetViews>
    <sheetView workbookViewId="0">
      <selection activeCell="B5" sqref="B5:K9"/>
    </sheetView>
  </sheetViews>
  <sheetFormatPr defaultRowHeight="24.95" customHeight="1"/>
  <cols>
    <col min="1" max="1" width="60.7109375" style="2" customWidth="1"/>
    <col min="2" max="13" width="9.140625" style="96"/>
    <col min="14" max="16384" width="9.140625" style="2"/>
  </cols>
  <sheetData>
    <row r="1" spans="1:34" s="99" customFormat="1" ht="16.5" thickBot="1">
      <c r="A1" s="3" t="s">
        <v>6</v>
      </c>
      <c r="B1" s="194" t="s">
        <v>7</v>
      </c>
      <c r="C1" s="194"/>
      <c r="D1" s="194"/>
      <c r="E1" s="194"/>
      <c r="F1" s="194"/>
      <c r="G1" s="194"/>
      <c r="H1" s="194"/>
      <c r="I1" s="194"/>
      <c r="J1" s="194"/>
      <c r="K1" s="194"/>
      <c r="L1" s="198" t="s">
        <v>240</v>
      </c>
      <c r="M1" s="19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s="23" customFormat="1" ht="65.099999999999994" customHeight="1" thickBot="1">
      <c r="A2" s="58" t="s">
        <v>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177" t="s">
        <v>232</v>
      </c>
      <c r="M2" s="177" t="s">
        <v>234</v>
      </c>
    </row>
    <row r="3" spans="1:34" ht="22.5" customHeight="1" thickBot="1">
      <c r="A3" s="4" t="s">
        <v>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178"/>
      <c r="M3" s="178"/>
    </row>
    <row r="4" spans="1:34" ht="29.25" customHeight="1" thickBot="1">
      <c r="A4" s="51" t="s">
        <v>23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>
        <f>L10</f>
        <v>0</v>
      </c>
      <c r="M4" s="53"/>
    </row>
    <row r="5" spans="1:34" ht="24.95" customHeight="1" thickBot="1">
      <c r="A5" s="26" t="s">
        <v>24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212"/>
    </row>
    <row r="6" spans="1:34" ht="24.95" customHeight="1" thickBot="1">
      <c r="A6" s="26" t="s">
        <v>25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213"/>
    </row>
    <row r="7" spans="1:34" ht="24.95" customHeight="1" thickBot="1">
      <c r="A7" s="26" t="s">
        <v>188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213"/>
    </row>
    <row r="8" spans="1:34" ht="24.95" customHeight="1" thickBot="1">
      <c r="A8" s="26" t="s">
        <v>26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213"/>
    </row>
    <row r="9" spans="1:34" ht="24.95" customHeight="1" thickBot="1">
      <c r="A9" s="26" t="s">
        <v>27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232"/>
    </row>
    <row r="10" spans="1:34" ht="24.95" customHeight="1" thickBot="1">
      <c r="A10" s="52" t="s">
        <v>231</v>
      </c>
      <c r="B10" s="115">
        <f>SUM(B5,B6,B7,B8,B9)/5</f>
        <v>0</v>
      </c>
      <c r="C10" s="115">
        <f t="shared" ref="C10:K10" si="0">SUM(C5,C6,C7,C8,C9)/5</f>
        <v>0</v>
      </c>
      <c r="D10" s="115">
        <f t="shared" si="0"/>
        <v>0</v>
      </c>
      <c r="E10" s="115">
        <f t="shared" si="0"/>
        <v>0</v>
      </c>
      <c r="F10" s="115">
        <f t="shared" si="0"/>
        <v>0</v>
      </c>
      <c r="G10" s="115">
        <f t="shared" si="0"/>
        <v>0</v>
      </c>
      <c r="H10" s="115">
        <f t="shared" si="0"/>
        <v>0</v>
      </c>
      <c r="I10" s="115">
        <f t="shared" si="0"/>
        <v>0</v>
      </c>
      <c r="J10" s="115">
        <f t="shared" si="0"/>
        <v>0</v>
      </c>
      <c r="K10" s="115">
        <f t="shared" si="0"/>
        <v>0</v>
      </c>
      <c r="L10" s="116">
        <f>SUM(B10:K10)</f>
        <v>0</v>
      </c>
    </row>
    <row r="11" spans="1:34" ht="24.95" customHeight="1">
      <c r="A11" s="202" t="s">
        <v>11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5"/>
    </row>
    <row r="12" spans="1:34" ht="24.95" customHeight="1" thickBot="1">
      <c r="A12" s="21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217"/>
    </row>
    <row r="13" spans="1:34" ht="24.95" customHeight="1" thickBot="1"/>
    <row r="14" spans="1:34" s="151" customFormat="1" ht="15" customHeight="1">
      <c r="A14" s="148" t="s">
        <v>233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50"/>
      <c r="M14" s="11"/>
    </row>
    <row r="15" spans="1:34" s="151" customFormat="1" ht="15" customHeight="1">
      <c r="A15" s="152" t="s">
        <v>3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50"/>
      <c r="M15" s="11"/>
    </row>
    <row r="16" spans="1:34" s="151" customFormat="1" ht="15" customHeight="1">
      <c r="A16" s="152" t="s">
        <v>237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50"/>
      <c r="M16" s="11"/>
    </row>
    <row r="17" spans="1:13" s="151" customFormat="1" ht="15" customHeight="1">
      <c r="A17" s="152" t="s">
        <v>238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50"/>
      <c r="M17" s="11"/>
    </row>
    <row r="18" spans="1:13" s="151" customFormat="1" ht="15" customHeight="1">
      <c r="A18" s="152" t="s">
        <v>239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50"/>
      <c r="M18" s="11"/>
    </row>
    <row r="19" spans="1:13" s="6" customFormat="1" ht="15" customHeight="1">
      <c r="A19" s="152" t="s">
        <v>235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</row>
    <row r="20" spans="1:13" s="6" customFormat="1" ht="15" customHeight="1" thickBot="1">
      <c r="A20" s="154" t="s">
        <v>236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</row>
    <row r="21" spans="1:13" s="6" customFormat="1" ht="15" customHeight="1">
      <c r="A21" s="185" t="s">
        <v>78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53"/>
      <c r="M21" s="153"/>
    </row>
    <row r="22" spans="1:13" s="6" customFormat="1" ht="15" customHeight="1">
      <c r="A22" s="6" t="s">
        <v>80</v>
      </c>
      <c r="B22" s="184" t="s">
        <v>79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53"/>
    </row>
    <row r="23" spans="1:13" s="6" customFormat="1" ht="15" customHeight="1">
      <c r="A23" s="6" t="s">
        <v>81</v>
      </c>
      <c r="B23" s="184" t="s">
        <v>82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53"/>
    </row>
  </sheetData>
  <mergeCells count="9">
    <mergeCell ref="A21:K21"/>
    <mergeCell ref="B22:L22"/>
    <mergeCell ref="B23:L23"/>
    <mergeCell ref="B1:K1"/>
    <mergeCell ref="A11:L12"/>
    <mergeCell ref="L2:L3"/>
    <mergeCell ref="L1:M1"/>
    <mergeCell ref="M2:M3"/>
    <mergeCell ref="L5:L9"/>
  </mergeCells>
  <phoneticPr fontId="4" type="noConversion"/>
  <printOptions horizontalCentered="1"/>
  <pageMargins left="0.75" right="0.75" top="1" bottom="1" header="0.47" footer="0.5"/>
  <pageSetup scale="70" orientation="landscape" r:id="rId1"/>
  <headerFooter alignWithMargins="0">
    <oddHeader>&amp;C&amp;"Arial,Bold"&amp;12Annual Vitals&amp;R
&amp;"Arial,Bold Italic"Score 1 point for Yes and 0 points for No.
Refer to KEY to determine Section Score.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25"/>
  <sheetViews>
    <sheetView workbookViewId="0">
      <selection activeCell="B5" sqref="B5:K11"/>
    </sheetView>
  </sheetViews>
  <sheetFormatPr defaultRowHeight="30" customHeight="1"/>
  <cols>
    <col min="1" max="1" width="60.7109375" style="2" customWidth="1"/>
    <col min="2" max="13" width="9.140625" style="96"/>
    <col min="14" max="16384" width="9.140625" style="2"/>
  </cols>
  <sheetData>
    <row r="1" spans="1:55" s="99" customFormat="1" ht="16.5" thickBot="1">
      <c r="A1" s="3" t="s">
        <v>6</v>
      </c>
      <c r="B1" s="194" t="s">
        <v>7</v>
      </c>
      <c r="C1" s="194"/>
      <c r="D1" s="194"/>
      <c r="E1" s="194"/>
      <c r="F1" s="194"/>
      <c r="G1" s="194"/>
      <c r="H1" s="194"/>
      <c r="I1" s="194"/>
      <c r="J1" s="194"/>
      <c r="K1" s="194"/>
      <c r="L1" s="198" t="s">
        <v>240</v>
      </c>
      <c r="M1" s="19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55" s="23" customFormat="1" ht="65.099999999999994" customHeight="1" thickBot="1">
      <c r="A2" s="58" t="s">
        <v>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177" t="s">
        <v>232</v>
      </c>
      <c r="M2" s="177" t="s">
        <v>234</v>
      </c>
    </row>
    <row r="3" spans="1:55" ht="18" customHeight="1" thickBot="1">
      <c r="A3" s="4" t="s">
        <v>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178"/>
      <c r="M3" s="178"/>
    </row>
    <row r="4" spans="1:55" s="73" customFormat="1" ht="30" customHeight="1" thickBot="1">
      <c r="A4" s="41" t="s">
        <v>36</v>
      </c>
      <c r="B4" s="233"/>
      <c r="C4" s="233"/>
      <c r="D4" s="233"/>
      <c r="E4" s="233"/>
      <c r="F4" s="233"/>
      <c r="G4" s="233"/>
      <c r="H4" s="233"/>
      <c r="I4" s="233"/>
      <c r="J4" s="233"/>
      <c r="K4" s="234"/>
      <c r="L4" s="117">
        <f>L12</f>
        <v>0</v>
      </c>
      <c r="M4" s="70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</row>
    <row r="5" spans="1:55" ht="30" customHeight="1" thickBot="1">
      <c r="A5" s="26" t="s">
        <v>37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43"/>
    </row>
    <row r="6" spans="1:55" ht="30" customHeight="1" thickBot="1">
      <c r="A6" s="27" t="s">
        <v>319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55" ht="30" customHeight="1" thickBot="1">
      <c r="A7" s="27" t="s">
        <v>189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55" ht="30" customHeight="1" thickBot="1">
      <c r="A8" s="27" t="s">
        <v>190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55" ht="30" customHeight="1" thickBot="1">
      <c r="A9" s="27" t="s">
        <v>38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55" ht="30" customHeight="1" thickBot="1">
      <c r="A10" s="26" t="s">
        <v>220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55" ht="30" customHeight="1" thickBot="1">
      <c r="A11" s="26" t="s">
        <v>39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55" ht="30" customHeight="1" thickBot="1">
      <c r="A12" s="26" t="s">
        <v>231</v>
      </c>
      <c r="B12" s="142">
        <f>SUM(B5,B6,B7,B8,B9,B10,B11)/7</f>
        <v>0</v>
      </c>
      <c r="C12" s="142">
        <f t="shared" ref="C12:K12" si="0">SUM(C5,C6,C7,C8,C9,C10,C11)/7</f>
        <v>0</v>
      </c>
      <c r="D12" s="142">
        <f t="shared" si="0"/>
        <v>0</v>
      </c>
      <c r="E12" s="142">
        <f t="shared" si="0"/>
        <v>0</v>
      </c>
      <c r="F12" s="142">
        <f t="shared" si="0"/>
        <v>0</v>
      </c>
      <c r="G12" s="142">
        <f t="shared" si="0"/>
        <v>0</v>
      </c>
      <c r="H12" s="142">
        <f t="shared" si="0"/>
        <v>0</v>
      </c>
      <c r="I12" s="142">
        <f t="shared" si="0"/>
        <v>0</v>
      </c>
      <c r="J12" s="142">
        <f t="shared" si="0"/>
        <v>0</v>
      </c>
      <c r="K12" s="142">
        <f t="shared" si="0"/>
        <v>0</v>
      </c>
      <c r="L12" s="116">
        <f>SUMIF(B12:K12,"=1")</f>
        <v>0</v>
      </c>
    </row>
    <row r="13" spans="1:55" ht="30" customHeight="1">
      <c r="A13" s="202" t="s">
        <v>11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5"/>
    </row>
    <row r="14" spans="1:55" ht="30" customHeight="1" thickBot="1">
      <c r="A14" s="21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217"/>
    </row>
    <row r="15" spans="1:55" ht="30" customHeight="1" thickBot="1"/>
    <row r="16" spans="1:55" s="151" customFormat="1" ht="15" customHeight="1">
      <c r="A16" s="148" t="s">
        <v>233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50"/>
      <c r="M16" s="11"/>
    </row>
    <row r="17" spans="1:13" s="151" customFormat="1" ht="15" customHeight="1">
      <c r="A17" s="152" t="s">
        <v>3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50"/>
      <c r="M17" s="11"/>
    </row>
    <row r="18" spans="1:13" s="151" customFormat="1" ht="15" customHeight="1">
      <c r="A18" s="152" t="s">
        <v>237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50"/>
      <c r="M18" s="11"/>
    </row>
    <row r="19" spans="1:13" s="151" customFormat="1" ht="15" customHeight="1">
      <c r="A19" s="152" t="s">
        <v>238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50"/>
      <c r="M19" s="11"/>
    </row>
    <row r="20" spans="1:13" s="151" customFormat="1" ht="15" customHeight="1">
      <c r="A20" s="152" t="s">
        <v>239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50"/>
      <c r="M20" s="11"/>
    </row>
    <row r="21" spans="1:13" s="6" customFormat="1" ht="15" customHeight="1">
      <c r="A21" s="152" t="s">
        <v>235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</row>
    <row r="22" spans="1:13" s="6" customFormat="1" ht="15" customHeight="1" thickBot="1">
      <c r="A22" s="154" t="s">
        <v>236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</row>
    <row r="23" spans="1:13" s="6" customFormat="1" ht="15" customHeight="1">
      <c r="A23" s="185" t="s">
        <v>78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53"/>
      <c r="M23" s="153"/>
    </row>
    <row r="24" spans="1:13" s="6" customFormat="1" ht="15" customHeight="1">
      <c r="A24" s="6" t="s">
        <v>80</v>
      </c>
      <c r="B24" s="184" t="s">
        <v>79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53"/>
    </row>
    <row r="25" spans="1:13" s="6" customFormat="1" ht="15" customHeight="1">
      <c r="A25" s="6" t="s">
        <v>81</v>
      </c>
      <c r="B25" s="184" t="s">
        <v>82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53"/>
    </row>
  </sheetData>
  <mergeCells count="9">
    <mergeCell ref="B24:L24"/>
    <mergeCell ref="B25:L25"/>
    <mergeCell ref="A13:L14"/>
    <mergeCell ref="M2:M3"/>
    <mergeCell ref="L1:M1"/>
    <mergeCell ref="B4:K4"/>
    <mergeCell ref="B1:K1"/>
    <mergeCell ref="L2:L3"/>
    <mergeCell ref="A23:K23"/>
  </mergeCells>
  <phoneticPr fontId="4" type="noConversion"/>
  <printOptions horizontalCentered="1"/>
  <pageMargins left="0.75" right="0.75" top="1" bottom="1" header="0.5" footer="0.5"/>
  <pageSetup scale="70" orientation="landscape" r:id="rId1"/>
  <headerFooter alignWithMargins="0">
    <oddHeader>&amp;C&amp;"Arial,Bold"&amp;12Asthma Action Plan&amp;R&amp;"Arial,Bold Italic"Score 1 point for Yes and 0 points for No.
Refer to KEY to determine Section Score.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23"/>
  <sheetViews>
    <sheetView workbookViewId="0">
      <selection activeCell="B5" sqref="B5:K9"/>
    </sheetView>
  </sheetViews>
  <sheetFormatPr defaultRowHeight="30" customHeight="1"/>
  <cols>
    <col min="1" max="1" width="60.7109375" style="2" customWidth="1"/>
    <col min="2" max="13" width="9.140625" style="96"/>
    <col min="14" max="16384" width="9.140625" style="2"/>
  </cols>
  <sheetData>
    <row r="1" spans="1:34" s="99" customFormat="1" ht="16.5" thickBot="1">
      <c r="A1" s="3" t="s">
        <v>6</v>
      </c>
      <c r="B1" s="194" t="s">
        <v>7</v>
      </c>
      <c r="C1" s="194"/>
      <c r="D1" s="194"/>
      <c r="E1" s="194"/>
      <c r="F1" s="194"/>
      <c r="G1" s="194"/>
      <c r="H1" s="194"/>
      <c r="I1" s="194"/>
      <c r="J1" s="194"/>
      <c r="K1" s="194"/>
      <c r="L1" s="198" t="s">
        <v>240</v>
      </c>
      <c r="M1" s="19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s="23" customFormat="1" ht="65.099999999999994" customHeight="1" thickBot="1">
      <c r="A2" s="58" t="s">
        <v>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177" t="s">
        <v>232</v>
      </c>
      <c r="M2" s="177" t="s">
        <v>234</v>
      </c>
    </row>
    <row r="3" spans="1:34" ht="19.5" customHeight="1" thickBot="1">
      <c r="A3" s="4" t="s">
        <v>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178"/>
      <c r="M3" s="178"/>
    </row>
    <row r="4" spans="1:34" s="144" customFormat="1" ht="30" customHeight="1" thickBot="1">
      <c r="A4" s="41" t="s">
        <v>40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17">
        <f>L10</f>
        <v>0</v>
      </c>
      <c r="M4" s="70"/>
    </row>
    <row r="5" spans="1:34" ht="30" customHeight="1" thickBot="1">
      <c r="A5" s="27" t="s">
        <v>41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34" ht="30" customHeight="1" thickBot="1">
      <c r="A6" s="27" t="s">
        <v>191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34" ht="30" customHeight="1" thickBot="1">
      <c r="A7" s="27" t="s">
        <v>42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34" ht="30" customHeight="1" thickBot="1">
      <c r="A8" s="27" t="s">
        <v>43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34" ht="30" customHeight="1" thickBot="1">
      <c r="A9" s="27" t="s">
        <v>44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O9" s="17"/>
      <c r="P9" s="17"/>
      <c r="Q9" s="241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</row>
    <row r="10" spans="1:34" s="1" customFormat="1" ht="30" customHeight="1" thickBot="1">
      <c r="A10" s="54" t="s">
        <v>231</v>
      </c>
      <c r="B10" s="112">
        <f>SUM(B5,B6,B7,B8,B9)/5</f>
        <v>0</v>
      </c>
      <c r="C10" s="112">
        <f t="shared" ref="C10:K10" si="0">SUM(C5,C6,C7,C8,C9)/5</f>
        <v>0</v>
      </c>
      <c r="D10" s="112">
        <f t="shared" si="0"/>
        <v>0</v>
      </c>
      <c r="E10" s="112">
        <f t="shared" si="0"/>
        <v>0</v>
      </c>
      <c r="F10" s="112">
        <f t="shared" si="0"/>
        <v>0</v>
      </c>
      <c r="G10" s="112">
        <f t="shared" si="0"/>
        <v>0</v>
      </c>
      <c r="H10" s="112">
        <f t="shared" si="0"/>
        <v>0</v>
      </c>
      <c r="I10" s="112">
        <f t="shared" si="0"/>
        <v>0</v>
      </c>
      <c r="J10" s="112">
        <f t="shared" si="0"/>
        <v>0</v>
      </c>
      <c r="K10" s="112">
        <f t="shared" si="0"/>
        <v>0</v>
      </c>
      <c r="L10" s="128">
        <f>SUM(B10:K10)</f>
        <v>0</v>
      </c>
      <c r="M10" s="67"/>
      <c r="O10" s="145"/>
      <c r="P10" s="145"/>
      <c r="Q10" s="241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</row>
    <row r="11" spans="1:34" ht="30" customHeight="1" thickBot="1">
      <c r="A11" s="238" t="s">
        <v>11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217"/>
      <c r="O11" s="17"/>
      <c r="P11" s="17"/>
      <c r="Q11" s="241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</row>
    <row r="12" spans="1:34" ht="30" customHeight="1" thickBot="1">
      <c r="O12" s="17"/>
      <c r="P12" s="17"/>
      <c r="Q12" s="241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</row>
    <row r="13" spans="1:34" ht="12.75" customHeight="1">
      <c r="A13" s="235" t="s">
        <v>233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O13" s="17"/>
      <c r="P13" s="17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</row>
    <row r="14" spans="1:34" ht="15.75">
      <c r="A14" s="242" t="s">
        <v>232</v>
      </c>
      <c r="B14" s="243"/>
      <c r="C14" s="243"/>
      <c r="D14" s="243"/>
      <c r="E14" s="129"/>
      <c r="F14" s="239" t="s">
        <v>234</v>
      </c>
      <c r="G14" s="239"/>
      <c r="H14" s="239"/>
      <c r="I14" s="129"/>
      <c r="J14" s="129"/>
      <c r="K14" s="129"/>
      <c r="L14" s="13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17"/>
      <c r="AB14" s="17"/>
    </row>
    <row r="15" spans="1:34" ht="12.75">
      <c r="A15" s="87" t="s">
        <v>267</v>
      </c>
      <c r="B15" s="129"/>
      <c r="C15" s="129"/>
      <c r="D15" s="129"/>
      <c r="E15" s="129"/>
      <c r="F15" s="129"/>
      <c r="G15" s="129" t="s">
        <v>272</v>
      </c>
      <c r="H15" s="129"/>
      <c r="I15" s="129"/>
      <c r="J15" s="129"/>
      <c r="K15" s="129"/>
      <c r="L15" s="130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17"/>
      <c r="AB15" s="17"/>
    </row>
    <row r="16" spans="1:34" ht="12.75" customHeight="1">
      <c r="A16" s="87" t="s">
        <v>268</v>
      </c>
      <c r="B16" s="129"/>
      <c r="C16" s="129"/>
      <c r="D16" s="129"/>
      <c r="E16" s="129"/>
      <c r="F16" s="129"/>
      <c r="G16" s="129" t="s">
        <v>273</v>
      </c>
      <c r="H16" s="129"/>
      <c r="I16" s="129"/>
      <c r="J16" s="129"/>
      <c r="K16" s="129"/>
      <c r="L16" s="130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17"/>
      <c r="AB16" s="17"/>
    </row>
    <row r="17" spans="1:28" ht="12.75" customHeight="1">
      <c r="A17" s="87" t="s">
        <v>269</v>
      </c>
      <c r="B17" s="129"/>
      <c r="C17" s="129"/>
      <c r="D17" s="129"/>
      <c r="E17" s="129"/>
      <c r="F17" s="129"/>
      <c r="G17" s="129" t="s">
        <v>274</v>
      </c>
      <c r="H17" s="129"/>
      <c r="I17" s="129"/>
      <c r="J17" s="129"/>
      <c r="K17" s="129"/>
      <c r="L17" s="130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17"/>
      <c r="AB17" s="17"/>
    </row>
    <row r="18" spans="1:28" ht="12.75" customHeight="1">
      <c r="A18" s="87" t="s">
        <v>270</v>
      </c>
      <c r="B18" s="129"/>
      <c r="C18" s="129"/>
      <c r="D18" s="129"/>
      <c r="E18" s="129"/>
      <c r="F18" s="129"/>
      <c r="G18" s="146" t="s">
        <v>275</v>
      </c>
      <c r="H18" s="129"/>
      <c r="I18" s="129"/>
      <c r="J18" s="129"/>
      <c r="K18" s="129"/>
      <c r="L18" s="130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17"/>
      <c r="AB18" s="17"/>
    </row>
    <row r="19" spans="1:28" ht="13.5" thickBot="1">
      <c r="A19" s="101" t="s">
        <v>271</v>
      </c>
      <c r="B19" s="102"/>
      <c r="C19" s="102"/>
      <c r="D19" s="102"/>
      <c r="E19" s="102"/>
      <c r="F19" s="102"/>
      <c r="G19" s="147" t="s">
        <v>276</v>
      </c>
      <c r="H19" s="102"/>
      <c r="I19" s="102"/>
      <c r="J19" s="102"/>
      <c r="K19" s="102"/>
      <c r="L19" s="103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17"/>
      <c r="AB19" s="17"/>
    </row>
    <row r="20" spans="1:28" ht="30" customHeight="1"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17"/>
      <c r="AB20" s="17"/>
    </row>
    <row r="21" spans="1:28" s="6" customFormat="1" ht="15" customHeight="1">
      <c r="A21" s="185" t="s">
        <v>78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53"/>
      <c r="M21" s="153"/>
    </row>
    <row r="22" spans="1:28" s="6" customFormat="1" ht="15" customHeight="1">
      <c r="A22" s="6" t="s">
        <v>80</v>
      </c>
      <c r="B22" s="184" t="s">
        <v>79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53"/>
    </row>
    <row r="23" spans="1:28" s="6" customFormat="1" ht="15" customHeight="1">
      <c r="A23" s="6" t="s">
        <v>81</v>
      </c>
      <c r="B23" s="184" t="s">
        <v>82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53"/>
    </row>
  </sheetData>
  <mergeCells count="23">
    <mergeCell ref="Q9:AB9"/>
    <mergeCell ref="Q10:AB10"/>
    <mergeCell ref="Q11:AB11"/>
    <mergeCell ref="Q12:AB12"/>
    <mergeCell ref="Q13:AB13"/>
    <mergeCell ref="A21:K21"/>
    <mergeCell ref="F14:H14"/>
    <mergeCell ref="B22:L22"/>
    <mergeCell ref="B23:L23"/>
    <mergeCell ref="O14:Z14"/>
    <mergeCell ref="O15:Z15"/>
    <mergeCell ref="O16:Z16"/>
    <mergeCell ref="O17:Z17"/>
    <mergeCell ref="O18:Z18"/>
    <mergeCell ref="O19:Z19"/>
    <mergeCell ref="O20:Z20"/>
    <mergeCell ref="A14:D14"/>
    <mergeCell ref="L1:M1"/>
    <mergeCell ref="A13:L13"/>
    <mergeCell ref="B1:K1"/>
    <mergeCell ref="A11:L11"/>
    <mergeCell ref="L2:L3"/>
    <mergeCell ref="M2:M3"/>
  </mergeCells>
  <phoneticPr fontId="4" type="noConversion"/>
  <printOptions horizontalCentered="1"/>
  <pageMargins left="0.75" right="0.75" top="1" bottom="1" header="0.5" footer="0.5"/>
  <pageSetup scale="70" orientation="landscape" r:id="rId1"/>
  <headerFooter alignWithMargins="0">
    <oddHeader>&amp;C&amp;"Arial,Bold"&amp;12Depression Screening and Treatment&amp;R
&amp;"Arial,Bold Italic"Score 1 point for yes and 0 points for No.
Refer to KEY to determine Section Score.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activeCell="B5" sqref="B5:K5"/>
    </sheetView>
  </sheetViews>
  <sheetFormatPr defaultRowHeight="24.95" customHeight="1"/>
  <cols>
    <col min="1" max="1" width="60.7109375" style="2" customWidth="1"/>
    <col min="2" max="13" width="9.140625" style="96"/>
    <col min="14" max="16384" width="9.140625" style="2"/>
  </cols>
  <sheetData>
    <row r="1" spans="1:34" s="99" customFormat="1" ht="16.5" thickBot="1">
      <c r="A1" s="3" t="s">
        <v>6</v>
      </c>
      <c r="B1" s="194" t="s">
        <v>7</v>
      </c>
      <c r="C1" s="194"/>
      <c r="D1" s="194"/>
      <c r="E1" s="194"/>
      <c r="F1" s="194"/>
      <c r="G1" s="194"/>
      <c r="H1" s="194"/>
      <c r="I1" s="194"/>
      <c r="J1" s="194"/>
      <c r="K1" s="194"/>
      <c r="L1" s="198" t="s">
        <v>240</v>
      </c>
      <c r="M1" s="19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s="23" customFormat="1" ht="65.099999999999994" customHeight="1" thickBot="1">
      <c r="A2" s="58" t="s">
        <v>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177" t="s">
        <v>232</v>
      </c>
      <c r="M2" s="177" t="s">
        <v>234</v>
      </c>
    </row>
    <row r="3" spans="1:34" ht="17.25" customHeight="1" thickBot="1">
      <c r="A3" s="4" t="s">
        <v>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178"/>
      <c r="M3" s="178"/>
    </row>
    <row r="4" spans="1:34" s="144" customFormat="1" ht="24.95" customHeight="1" thickBot="1">
      <c r="A4" s="41" t="s">
        <v>45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17">
        <f>L18</f>
        <v>0</v>
      </c>
      <c r="M4" s="70"/>
    </row>
    <row r="5" spans="1:34" ht="24.95" customHeight="1" thickBot="1">
      <c r="A5" s="27" t="s">
        <v>46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34" ht="24.95" customHeight="1" thickBot="1">
      <c r="A6" s="245" t="s">
        <v>242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2"/>
    </row>
    <row r="7" spans="1:34" ht="24.95" customHeight="1" thickBot="1">
      <c r="A7" s="28" t="s">
        <v>192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34" ht="24.95" customHeight="1" thickBot="1">
      <c r="A8" s="28" t="s">
        <v>193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34" ht="24.95" customHeight="1" thickBot="1">
      <c r="A9" s="28" t="s">
        <v>194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34" ht="24.95" customHeight="1" thickBot="1">
      <c r="A10" s="28" t="s">
        <v>196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34" ht="24.95" customHeight="1" thickBot="1">
      <c r="A11" s="28" t="s">
        <v>195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34" ht="24.95" customHeight="1" thickBot="1">
      <c r="A12" s="28" t="s">
        <v>197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34" ht="24.95" customHeight="1" thickBot="1">
      <c r="A13" s="26" t="s">
        <v>47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34" ht="24.95" customHeight="1" thickBot="1">
      <c r="A14" s="27" t="s">
        <v>320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34" ht="24.95" customHeight="1" thickBot="1">
      <c r="A15" s="27" t="s">
        <v>48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34" ht="24.95" customHeight="1" thickBot="1">
      <c r="A16" s="27" t="s">
        <v>49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27" ht="24.95" customHeight="1" thickBot="1">
      <c r="A17" s="29" t="s">
        <v>50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27" s="1" customFormat="1" ht="24.95" customHeight="1" thickBot="1">
      <c r="A18" s="55" t="s">
        <v>231</v>
      </c>
      <c r="B18" s="112">
        <f>SUM(B5,B7,B8,B9,B10,B11,B12,B13,B14,B15,B16,B17)/12</f>
        <v>0</v>
      </c>
      <c r="C18" s="112">
        <f t="shared" ref="C18:K18" si="0">SUM(C5,C7,C8,C9,C10,C11,C12,C13,C14,C15,C16,C17)/12</f>
        <v>0</v>
      </c>
      <c r="D18" s="112">
        <f t="shared" si="0"/>
        <v>0</v>
      </c>
      <c r="E18" s="112">
        <f t="shared" si="0"/>
        <v>0</v>
      </c>
      <c r="F18" s="112">
        <f t="shared" si="0"/>
        <v>0</v>
      </c>
      <c r="G18" s="112">
        <f t="shared" si="0"/>
        <v>0</v>
      </c>
      <c r="H18" s="112">
        <f t="shared" si="0"/>
        <v>0</v>
      </c>
      <c r="I18" s="112">
        <f t="shared" si="0"/>
        <v>0</v>
      </c>
      <c r="J18" s="112">
        <f t="shared" si="0"/>
        <v>0</v>
      </c>
      <c r="K18" s="112">
        <f t="shared" si="0"/>
        <v>0</v>
      </c>
      <c r="L18" s="128">
        <f>SUM(B18:K18)</f>
        <v>0</v>
      </c>
      <c r="M18" s="67"/>
    </row>
    <row r="19" spans="1:27" s="97" customFormat="1" ht="24.95" customHeight="1" thickBot="1">
      <c r="A19" s="238" t="s">
        <v>11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197"/>
      <c r="M19" s="96"/>
    </row>
    <row r="20" spans="1:27" ht="24.95" customHeight="1" thickBot="1"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ht="15.75">
      <c r="A21" s="235" t="s">
        <v>233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7"/>
      <c r="P21" s="240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</row>
    <row r="22" spans="1:27" ht="12.75">
      <c r="A22" s="242" t="s">
        <v>232</v>
      </c>
      <c r="B22" s="214"/>
      <c r="C22" s="214"/>
      <c r="D22" s="214"/>
      <c r="E22" s="129"/>
      <c r="F22" s="239" t="s">
        <v>234</v>
      </c>
      <c r="G22" s="239"/>
      <c r="H22" s="239"/>
      <c r="I22" s="129"/>
      <c r="J22" s="129"/>
      <c r="K22" s="129"/>
      <c r="L22" s="130"/>
      <c r="P22" s="241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</row>
    <row r="23" spans="1:27" ht="12.75">
      <c r="A23" s="87" t="s">
        <v>277</v>
      </c>
      <c r="B23" s="129"/>
      <c r="C23" s="129"/>
      <c r="D23" s="129"/>
      <c r="E23" s="129"/>
      <c r="F23" s="129"/>
      <c r="G23" s="129" t="s">
        <v>272</v>
      </c>
      <c r="H23" s="129"/>
      <c r="I23" s="129"/>
      <c r="J23" s="129"/>
      <c r="K23" s="129"/>
      <c r="L23" s="130"/>
      <c r="P23" s="241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</row>
    <row r="24" spans="1:27" ht="12.75">
      <c r="A24" s="87" t="s">
        <v>278</v>
      </c>
      <c r="B24" s="129"/>
      <c r="C24" s="129"/>
      <c r="D24" s="129"/>
      <c r="E24" s="129"/>
      <c r="F24" s="129"/>
      <c r="G24" s="129" t="s">
        <v>273</v>
      </c>
      <c r="H24" s="129"/>
      <c r="I24" s="129"/>
      <c r="J24" s="129"/>
      <c r="K24" s="129"/>
      <c r="L24" s="130"/>
      <c r="P24" s="241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</row>
    <row r="25" spans="1:27" ht="12.75">
      <c r="A25" s="87" t="s">
        <v>279</v>
      </c>
      <c r="B25" s="129"/>
      <c r="C25" s="129"/>
      <c r="D25" s="129"/>
      <c r="E25" s="129"/>
      <c r="F25" s="129"/>
      <c r="G25" s="129" t="s">
        <v>274</v>
      </c>
      <c r="H25" s="129"/>
      <c r="I25" s="129"/>
      <c r="J25" s="129"/>
      <c r="K25" s="129"/>
      <c r="L25" s="130"/>
      <c r="P25" s="241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</row>
    <row r="26" spans="1:27" ht="12.75">
      <c r="A26" s="87" t="s">
        <v>280</v>
      </c>
      <c r="B26" s="129"/>
      <c r="C26" s="129"/>
      <c r="D26" s="129"/>
      <c r="E26" s="129"/>
      <c r="F26" s="129"/>
      <c r="G26" s="146" t="s">
        <v>275</v>
      </c>
      <c r="H26" s="129"/>
      <c r="I26" s="129"/>
      <c r="J26" s="129"/>
      <c r="K26" s="129"/>
      <c r="L26" s="130"/>
      <c r="P26" s="241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</row>
    <row r="27" spans="1:27" ht="13.5" thickBot="1">
      <c r="A27" s="101" t="s">
        <v>281</v>
      </c>
      <c r="B27" s="102"/>
      <c r="C27" s="102"/>
      <c r="D27" s="102"/>
      <c r="E27" s="102"/>
      <c r="F27" s="102"/>
      <c r="G27" s="147" t="s">
        <v>276</v>
      </c>
      <c r="H27" s="102"/>
      <c r="I27" s="102"/>
      <c r="J27" s="102"/>
      <c r="K27" s="102"/>
      <c r="L27" s="103"/>
      <c r="P27" s="241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</row>
    <row r="29" spans="1:27" s="6" customFormat="1" ht="15" customHeight="1">
      <c r="A29" s="185" t="s">
        <v>78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53"/>
      <c r="M29" s="153"/>
    </row>
    <row r="30" spans="1:27" s="6" customFormat="1" ht="15" customHeight="1">
      <c r="A30" s="6" t="s">
        <v>80</v>
      </c>
      <c r="B30" s="184" t="s">
        <v>79</v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53"/>
    </row>
    <row r="31" spans="1:27" s="6" customFormat="1" ht="15" customHeight="1">
      <c r="A31" s="6" t="s">
        <v>81</v>
      </c>
      <c r="B31" s="184" t="s">
        <v>82</v>
      </c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53"/>
    </row>
  </sheetData>
  <mergeCells count="19">
    <mergeCell ref="P25:AA25"/>
    <mergeCell ref="P26:AA26"/>
    <mergeCell ref="A29:K29"/>
    <mergeCell ref="B30:L30"/>
    <mergeCell ref="B31:L31"/>
    <mergeCell ref="P27:AA27"/>
    <mergeCell ref="P23:AA23"/>
    <mergeCell ref="P24:AA24"/>
    <mergeCell ref="L1:M1"/>
    <mergeCell ref="P21:AA21"/>
    <mergeCell ref="P22:AA22"/>
    <mergeCell ref="A6:L6"/>
    <mergeCell ref="A19:L19"/>
    <mergeCell ref="B1:K1"/>
    <mergeCell ref="L2:L3"/>
    <mergeCell ref="M2:M3"/>
    <mergeCell ref="A21:L21"/>
    <mergeCell ref="A22:D22"/>
    <mergeCell ref="F22:H22"/>
  </mergeCells>
  <phoneticPr fontId="4" type="noConversion"/>
  <printOptions horizontalCentered="1"/>
  <pageMargins left="0.75" right="0.75" top="1" bottom="1" header="0.5" footer="0.5"/>
  <pageSetup scale="70" orientation="landscape" r:id="rId1"/>
  <headerFooter alignWithMargins="0">
    <oddHeader>&amp;C&amp;"Arial,Bold"&amp;12Poor School Performance Assessment&amp;R
&amp;"Arial,Bold Italic"Score 1 point for Yes and 0 points for No.
Refer to KEY to determine Section Score.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23"/>
  <sheetViews>
    <sheetView workbookViewId="0">
      <selection activeCell="B5" sqref="B5:K9"/>
    </sheetView>
  </sheetViews>
  <sheetFormatPr defaultRowHeight="24.95" customHeight="1"/>
  <cols>
    <col min="1" max="1" width="60.7109375" style="2" customWidth="1"/>
    <col min="2" max="13" width="9.140625" style="96"/>
    <col min="14" max="16384" width="9.140625" style="2"/>
  </cols>
  <sheetData>
    <row r="1" spans="1:34" s="99" customFormat="1" ht="16.5" thickBot="1">
      <c r="A1" s="3" t="s">
        <v>6</v>
      </c>
      <c r="B1" s="194" t="s">
        <v>7</v>
      </c>
      <c r="C1" s="194"/>
      <c r="D1" s="194"/>
      <c r="E1" s="194"/>
      <c r="F1" s="194"/>
      <c r="G1" s="194"/>
      <c r="H1" s="194"/>
      <c r="I1" s="194"/>
      <c r="J1" s="194"/>
      <c r="K1" s="194"/>
      <c r="L1" s="198" t="s">
        <v>240</v>
      </c>
      <c r="M1" s="19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s="23" customFormat="1" ht="65.099999999999994" customHeight="1" thickBot="1">
      <c r="A2" s="58" t="s">
        <v>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77" t="s">
        <v>232</v>
      </c>
      <c r="M2" s="177" t="s">
        <v>234</v>
      </c>
    </row>
    <row r="3" spans="1:34" ht="18" customHeight="1" thickBot="1">
      <c r="A3" s="4" t="s">
        <v>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178"/>
      <c r="M3" s="178"/>
    </row>
    <row r="4" spans="1:34" ht="29.25" customHeight="1" thickBot="1">
      <c r="A4" s="51" t="s">
        <v>325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>
        <f>L10</f>
        <v>0</v>
      </c>
      <c r="M4" s="70"/>
    </row>
    <row r="5" spans="1:34" ht="24.95" customHeight="1" thickBot="1">
      <c r="A5" s="26" t="s">
        <v>326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212"/>
    </row>
    <row r="6" spans="1:34" ht="24.95" customHeight="1" thickBot="1">
      <c r="A6" s="26" t="s">
        <v>327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213"/>
    </row>
    <row r="7" spans="1:34" ht="24.95" customHeight="1" thickBot="1">
      <c r="A7" s="26" t="s">
        <v>328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213"/>
    </row>
    <row r="8" spans="1:34" ht="24.95" customHeight="1" thickBot="1">
      <c r="A8" s="26" t="s">
        <v>329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213"/>
    </row>
    <row r="9" spans="1:34" ht="24.95" customHeight="1" thickBot="1">
      <c r="A9" s="26" t="s">
        <v>330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232"/>
    </row>
    <row r="10" spans="1:34" ht="24.95" customHeight="1" thickBot="1">
      <c r="A10" s="52" t="s">
        <v>231</v>
      </c>
      <c r="B10" s="115">
        <f>SUM(B5:B9)/5</f>
        <v>0</v>
      </c>
      <c r="C10" s="115">
        <f t="shared" ref="C10:K10" si="0">SUM(C5:C9)/5</f>
        <v>0</v>
      </c>
      <c r="D10" s="115">
        <f t="shared" si="0"/>
        <v>0</v>
      </c>
      <c r="E10" s="115">
        <f t="shared" si="0"/>
        <v>0</v>
      </c>
      <c r="F10" s="115">
        <f t="shared" si="0"/>
        <v>0</v>
      </c>
      <c r="G10" s="115">
        <f t="shared" si="0"/>
        <v>0</v>
      </c>
      <c r="H10" s="115">
        <f t="shared" si="0"/>
        <v>0</v>
      </c>
      <c r="I10" s="115">
        <f t="shared" si="0"/>
        <v>0</v>
      </c>
      <c r="J10" s="115">
        <f t="shared" si="0"/>
        <v>0</v>
      </c>
      <c r="K10" s="115">
        <f t="shared" si="0"/>
        <v>0</v>
      </c>
      <c r="L10" s="116">
        <f>SUM(B10:K10)</f>
        <v>0</v>
      </c>
    </row>
    <row r="11" spans="1:34" ht="24.95" customHeight="1">
      <c r="A11" s="202" t="s">
        <v>11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5"/>
    </row>
    <row r="12" spans="1:34" ht="24.95" customHeight="1" thickBot="1">
      <c r="A12" s="21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217"/>
    </row>
    <row r="13" spans="1:34" ht="24.95" customHeight="1" thickBot="1"/>
    <row r="14" spans="1:34" s="151" customFormat="1" ht="15" customHeight="1">
      <c r="A14" s="148" t="s">
        <v>233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50"/>
      <c r="M14" s="11"/>
    </row>
    <row r="15" spans="1:34" s="151" customFormat="1" ht="15" customHeight="1">
      <c r="A15" s="152" t="s">
        <v>3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50"/>
      <c r="M15" s="11"/>
    </row>
    <row r="16" spans="1:34" s="151" customFormat="1" ht="15" customHeight="1">
      <c r="A16" s="152" t="s">
        <v>237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50"/>
      <c r="M16" s="11"/>
    </row>
    <row r="17" spans="1:13" s="151" customFormat="1" ht="15" customHeight="1">
      <c r="A17" s="152" t="s">
        <v>238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50"/>
      <c r="M17" s="11"/>
    </row>
    <row r="18" spans="1:13" s="151" customFormat="1" ht="15" customHeight="1">
      <c r="A18" s="152" t="s">
        <v>239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50"/>
      <c r="M18" s="11"/>
    </row>
    <row r="19" spans="1:13" s="6" customFormat="1" ht="15" customHeight="1">
      <c r="A19" s="152" t="s">
        <v>235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</row>
    <row r="20" spans="1:13" s="6" customFormat="1" ht="15" customHeight="1" thickBot="1">
      <c r="A20" s="154" t="s">
        <v>236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</row>
    <row r="21" spans="1:13" s="6" customFormat="1" ht="15" customHeight="1">
      <c r="A21" s="185" t="s">
        <v>78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53"/>
      <c r="M21" s="153"/>
    </row>
    <row r="22" spans="1:13" s="6" customFormat="1" ht="15" customHeight="1">
      <c r="A22" s="6" t="s">
        <v>80</v>
      </c>
      <c r="B22" s="184" t="s">
        <v>79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53"/>
    </row>
    <row r="23" spans="1:13" s="6" customFormat="1" ht="15" customHeight="1">
      <c r="A23" s="6" t="s">
        <v>81</v>
      </c>
      <c r="B23" s="184" t="s">
        <v>82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53"/>
    </row>
  </sheetData>
  <mergeCells count="9">
    <mergeCell ref="A21:K21"/>
    <mergeCell ref="B22:L22"/>
    <mergeCell ref="B23:L23"/>
    <mergeCell ref="B1:K1"/>
    <mergeCell ref="L1:M1"/>
    <mergeCell ref="L2:L3"/>
    <mergeCell ref="M2:M3"/>
    <mergeCell ref="L5:L9"/>
    <mergeCell ref="A11:L1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>
      <selection activeCell="A45" sqref="A45"/>
    </sheetView>
  </sheetViews>
  <sheetFormatPr defaultRowHeight="12.75"/>
  <cols>
    <col min="1" max="1" width="255.7109375" style="2" bestFit="1" customWidth="1"/>
    <col min="2" max="16384" width="9.140625" style="2"/>
  </cols>
  <sheetData>
    <row r="1" spans="1:1" ht="15.75">
      <c r="A1" s="7" t="s">
        <v>83</v>
      </c>
    </row>
    <row r="3" spans="1:1" ht="15.75">
      <c r="A3" s="6"/>
    </row>
    <row r="4" spans="1:1">
      <c r="A4" s="1" t="s">
        <v>84</v>
      </c>
    </row>
    <row r="5" spans="1:1" ht="15.75">
      <c r="A5" s="6"/>
    </row>
    <row r="6" spans="1:1">
      <c r="A6" s="2" t="s">
        <v>85</v>
      </c>
    </row>
    <row r="7" spans="1:1">
      <c r="A7" s="30"/>
    </row>
    <row r="8" spans="1:1">
      <c r="A8" s="31"/>
    </row>
    <row r="10" spans="1:1">
      <c r="A10" s="2" t="s">
        <v>85</v>
      </c>
    </row>
    <row r="11" spans="1:1">
      <c r="A11" s="30"/>
    </row>
    <row r="12" spans="1:1">
      <c r="A12" s="31"/>
    </row>
    <row r="14" spans="1:1">
      <c r="A14" s="2" t="s">
        <v>85</v>
      </c>
    </row>
    <row r="15" spans="1:1">
      <c r="A15" s="30"/>
    </row>
    <row r="16" spans="1:1">
      <c r="A16" s="31"/>
    </row>
    <row r="18" spans="1:1">
      <c r="A18" s="2" t="s">
        <v>85</v>
      </c>
    </row>
    <row r="19" spans="1:1">
      <c r="A19" s="30"/>
    </row>
    <row r="20" spans="1:1">
      <c r="A20" s="31"/>
    </row>
    <row r="22" spans="1:1">
      <c r="A22" s="2" t="s">
        <v>85</v>
      </c>
    </row>
    <row r="23" spans="1:1">
      <c r="A23" s="30"/>
    </row>
    <row r="24" spans="1:1">
      <c r="A24" s="31"/>
    </row>
    <row r="25" spans="1:1" ht="15.75">
      <c r="A25" s="6" t="s">
        <v>86</v>
      </c>
    </row>
    <row r="26" spans="1:1">
      <c r="A26" s="2" t="s">
        <v>221</v>
      </c>
    </row>
    <row r="27" spans="1:1">
      <c r="A27" s="30"/>
    </row>
    <row r="28" spans="1:1">
      <c r="A28" s="31"/>
    </row>
    <row r="29" spans="1:1">
      <c r="A29" s="31"/>
    </row>
    <row r="30" spans="1:1">
      <c r="A30" s="31"/>
    </row>
  </sheetData>
  <phoneticPr fontId="4" type="noConversion"/>
  <printOptions horizontalCentered="1"/>
  <pageMargins left="0.75" right="0.75" top="1" bottom="1" header="0.5" footer="0.5"/>
  <pageSetup orientation="landscape" r:id="rId1"/>
  <headerFooter alignWithMargins="0">
    <oddHeader>&amp;CComments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opLeftCell="A43" zoomScaleSheetLayoutView="100" workbookViewId="0">
      <selection activeCell="A58" sqref="A58:A64"/>
    </sheetView>
  </sheetViews>
  <sheetFormatPr defaultRowHeight="15.75"/>
  <cols>
    <col min="1" max="1" width="18.28515625" style="6" customWidth="1"/>
    <col min="2" max="2" width="21.7109375" style="6" customWidth="1"/>
    <col min="3" max="3" width="72.5703125" style="86" customWidth="1"/>
    <col min="4" max="4" width="29" style="6" customWidth="1"/>
    <col min="5" max="5" width="37.5703125" style="6" customWidth="1"/>
    <col min="6" max="16384" width="9.140625" style="6"/>
  </cols>
  <sheetData>
    <row r="1" spans="1:5" ht="16.5" thickTop="1">
      <c r="A1" s="32"/>
      <c r="B1" s="33"/>
      <c r="C1" s="34"/>
      <c r="D1" s="163" t="s">
        <v>229</v>
      </c>
      <c r="E1" s="160" t="s">
        <v>199</v>
      </c>
    </row>
    <row r="2" spans="1:5" ht="16.5" thickBot="1">
      <c r="A2" s="35" t="s">
        <v>93</v>
      </c>
      <c r="B2" s="36" t="s">
        <v>94</v>
      </c>
      <c r="C2" s="40" t="s">
        <v>95</v>
      </c>
      <c r="D2" s="164"/>
      <c r="E2" s="161"/>
    </row>
    <row r="3" spans="1:5" ht="96" thickTop="1" thickBot="1">
      <c r="A3" s="76" t="s">
        <v>0</v>
      </c>
      <c r="B3" s="76" t="s">
        <v>1</v>
      </c>
      <c r="C3" s="77" t="s">
        <v>262</v>
      </c>
      <c r="D3" s="78" t="s">
        <v>2</v>
      </c>
      <c r="E3" s="79" t="s">
        <v>266</v>
      </c>
    </row>
    <row r="4" spans="1:5" ht="19.5" customHeight="1" thickTop="1">
      <c r="A4" s="162" t="s">
        <v>298</v>
      </c>
      <c r="B4" s="162" t="s">
        <v>299</v>
      </c>
      <c r="C4" s="80" t="s">
        <v>247</v>
      </c>
      <c r="D4" s="162" t="s">
        <v>300</v>
      </c>
      <c r="E4" s="80" t="s">
        <v>96</v>
      </c>
    </row>
    <row r="5" spans="1:5" ht="18.75" customHeight="1">
      <c r="A5" s="156"/>
      <c r="B5" s="156"/>
      <c r="C5" s="80" t="s">
        <v>248</v>
      </c>
      <c r="D5" s="156"/>
      <c r="E5" s="80" t="s">
        <v>97</v>
      </c>
    </row>
    <row r="6" spans="1:5">
      <c r="A6" s="156"/>
      <c r="B6" s="156"/>
      <c r="C6" s="80" t="s">
        <v>249</v>
      </c>
      <c r="D6" s="156"/>
      <c r="E6" s="80" t="s">
        <v>98</v>
      </c>
    </row>
    <row r="7" spans="1:5" ht="18" customHeight="1">
      <c r="A7" s="156"/>
      <c r="B7" s="156"/>
      <c r="C7" s="81" t="s">
        <v>99</v>
      </c>
      <c r="D7" s="156"/>
      <c r="E7" s="80" t="s">
        <v>100</v>
      </c>
    </row>
    <row r="8" spans="1:5" ht="24" customHeight="1" thickBot="1">
      <c r="A8" s="157"/>
      <c r="B8" s="157"/>
      <c r="C8" s="82"/>
      <c r="D8" s="157"/>
      <c r="E8" s="82" t="s">
        <v>101</v>
      </c>
    </row>
    <row r="9" spans="1:5" ht="31.5">
      <c r="A9" s="155" t="s">
        <v>308</v>
      </c>
      <c r="B9" s="155" t="s">
        <v>309</v>
      </c>
      <c r="C9" s="155" t="s">
        <v>256</v>
      </c>
      <c r="D9" s="155" t="s">
        <v>184</v>
      </c>
      <c r="E9" s="80" t="s">
        <v>222</v>
      </c>
    </row>
    <row r="10" spans="1:5">
      <c r="A10" s="156"/>
      <c r="B10" s="156"/>
      <c r="C10" s="156"/>
      <c r="D10" s="156"/>
      <c r="E10" s="80" t="s">
        <v>223</v>
      </c>
    </row>
    <row r="11" spans="1:5">
      <c r="A11" s="156"/>
      <c r="B11" s="156"/>
      <c r="C11" s="156"/>
      <c r="D11" s="156"/>
      <c r="E11" s="80" t="s">
        <v>224</v>
      </c>
    </row>
    <row r="12" spans="1:5">
      <c r="A12" s="156"/>
      <c r="B12" s="156"/>
      <c r="C12" s="156"/>
      <c r="D12" s="156"/>
      <c r="E12" s="80" t="s">
        <v>225</v>
      </c>
    </row>
    <row r="13" spans="1:5" ht="16.5" thickBot="1">
      <c r="A13" s="157"/>
      <c r="B13" s="157"/>
      <c r="C13" s="157"/>
      <c r="D13" s="157"/>
      <c r="E13" s="82" t="s">
        <v>226</v>
      </c>
    </row>
    <row r="14" spans="1:5" ht="18" customHeight="1">
      <c r="A14" s="93" t="s">
        <v>263</v>
      </c>
      <c r="B14" s="155" t="s">
        <v>102</v>
      </c>
      <c r="C14" s="80" t="s">
        <v>250</v>
      </c>
      <c r="D14" s="155" t="s">
        <v>103</v>
      </c>
      <c r="E14" s="80" t="s">
        <v>104</v>
      </c>
    </row>
    <row r="15" spans="1:5" ht="18.75" customHeight="1">
      <c r="A15" s="159" t="s">
        <v>264</v>
      </c>
      <c r="B15" s="156"/>
      <c r="C15" s="80" t="s">
        <v>251</v>
      </c>
      <c r="D15" s="156"/>
      <c r="E15" s="80" t="s">
        <v>105</v>
      </c>
    </row>
    <row r="16" spans="1:5" ht="20.25" customHeight="1">
      <c r="A16" s="156"/>
      <c r="B16" s="156"/>
      <c r="C16" s="81" t="s">
        <v>106</v>
      </c>
      <c r="D16" s="156"/>
      <c r="E16" s="80" t="s">
        <v>107</v>
      </c>
    </row>
    <row r="17" spans="1:5" ht="18" customHeight="1">
      <c r="A17" s="156"/>
      <c r="B17" s="156"/>
      <c r="C17" s="80" t="s">
        <v>252</v>
      </c>
      <c r="D17" s="156"/>
      <c r="E17" s="80" t="s">
        <v>108</v>
      </c>
    </row>
    <row r="18" spans="1:5" ht="21.75" customHeight="1" thickBot="1">
      <c r="A18" s="157"/>
      <c r="B18" s="157"/>
      <c r="C18" s="83" t="s">
        <v>99</v>
      </c>
      <c r="D18" s="157"/>
      <c r="E18" s="82" t="s">
        <v>109</v>
      </c>
    </row>
    <row r="19" spans="1:5" ht="33.75" customHeight="1">
      <c r="A19" s="155" t="s">
        <v>185</v>
      </c>
      <c r="B19" s="155" t="s">
        <v>110</v>
      </c>
      <c r="C19" s="80" t="s">
        <v>227</v>
      </c>
      <c r="D19" s="155" t="s">
        <v>111</v>
      </c>
      <c r="E19" s="80" t="s">
        <v>112</v>
      </c>
    </row>
    <row r="20" spans="1:5" ht="15.75" customHeight="1">
      <c r="A20" s="156"/>
      <c r="B20" s="156"/>
      <c r="C20" s="80" t="s">
        <v>253</v>
      </c>
      <c r="D20" s="156"/>
      <c r="E20" s="80" t="s">
        <v>113</v>
      </c>
    </row>
    <row r="21" spans="1:5">
      <c r="A21" s="156"/>
      <c r="B21" s="156"/>
      <c r="C21" s="84" t="s">
        <v>257</v>
      </c>
      <c r="D21" s="156"/>
      <c r="E21" s="80" t="s">
        <v>114</v>
      </c>
    </row>
    <row r="22" spans="1:5">
      <c r="A22" s="156"/>
      <c r="B22" s="156"/>
      <c r="C22" s="158" t="s">
        <v>258</v>
      </c>
      <c r="D22" s="156"/>
      <c r="E22" s="80" t="s">
        <v>115</v>
      </c>
    </row>
    <row r="23" spans="1:5" ht="16.5" thickBot="1">
      <c r="A23" s="157"/>
      <c r="B23" s="157"/>
      <c r="C23" s="157"/>
      <c r="D23" s="157"/>
      <c r="E23" s="82" t="s">
        <v>116</v>
      </c>
    </row>
    <row r="24" spans="1:5" ht="31.5" customHeight="1">
      <c r="A24" s="155" t="s">
        <v>117</v>
      </c>
      <c r="B24" s="155" t="s">
        <v>118</v>
      </c>
      <c r="C24" s="85" t="s">
        <v>259</v>
      </c>
      <c r="D24" s="155" t="s">
        <v>260</v>
      </c>
      <c r="E24" s="80" t="s">
        <v>119</v>
      </c>
    </row>
    <row r="25" spans="1:5" ht="31.5">
      <c r="A25" s="156"/>
      <c r="B25" s="156"/>
      <c r="C25" s="85" t="s">
        <v>261</v>
      </c>
      <c r="D25" s="156"/>
      <c r="E25" s="80" t="s">
        <v>120</v>
      </c>
    </row>
    <row r="26" spans="1:5" ht="20.25" customHeight="1">
      <c r="A26" s="159" t="s">
        <v>121</v>
      </c>
      <c r="B26" s="156"/>
      <c r="C26" s="80" t="s">
        <v>254</v>
      </c>
      <c r="D26" s="156"/>
      <c r="E26" s="80" t="s">
        <v>122</v>
      </c>
    </row>
    <row r="27" spans="1:5">
      <c r="A27" s="156"/>
      <c r="B27" s="156"/>
      <c r="C27" s="80" t="s">
        <v>255</v>
      </c>
      <c r="D27" s="156"/>
      <c r="E27" s="80" t="s">
        <v>123</v>
      </c>
    </row>
    <row r="28" spans="1:5">
      <c r="A28" s="156"/>
      <c r="B28" s="156"/>
      <c r="C28" s="156" t="s">
        <v>324</v>
      </c>
      <c r="D28" s="156"/>
      <c r="E28" s="156" t="s">
        <v>124</v>
      </c>
    </row>
    <row r="29" spans="1:5">
      <c r="A29" s="156"/>
      <c r="B29" s="156"/>
      <c r="C29" s="156"/>
      <c r="D29" s="156"/>
      <c r="E29" s="156"/>
    </row>
    <row r="30" spans="1:5">
      <c r="A30" s="156"/>
      <c r="B30" s="156"/>
      <c r="C30" s="156"/>
      <c r="D30" s="156"/>
      <c r="E30" s="156"/>
    </row>
    <row r="31" spans="1:5">
      <c r="A31" s="156"/>
      <c r="B31" s="156"/>
      <c r="C31" s="156"/>
      <c r="D31" s="156"/>
      <c r="E31" s="156"/>
    </row>
    <row r="32" spans="1:5" ht="16.5" thickBot="1">
      <c r="A32" s="157"/>
      <c r="B32" s="157"/>
      <c r="C32" s="157"/>
      <c r="D32" s="157"/>
      <c r="E32" s="157"/>
    </row>
    <row r="33" spans="1:5">
      <c r="A33" s="38"/>
      <c r="B33" s="39"/>
      <c r="C33" s="40"/>
      <c r="D33" s="160" t="s">
        <v>230</v>
      </c>
      <c r="E33" s="165" t="s">
        <v>199</v>
      </c>
    </row>
    <row r="34" spans="1:5" ht="16.5" thickBot="1">
      <c r="A34" s="35" t="s">
        <v>93</v>
      </c>
      <c r="B34" s="36" t="s">
        <v>94</v>
      </c>
      <c r="C34" s="37" t="s">
        <v>125</v>
      </c>
      <c r="D34" s="164"/>
      <c r="E34" s="166"/>
    </row>
    <row r="35" spans="1:5" ht="17.25" customHeight="1" thickTop="1">
      <c r="A35" s="162" t="s">
        <v>126</v>
      </c>
      <c r="B35" s="162" t="s">
        <v>127</v>
      </c>
      <c r="C35" s="80" t="s">
        <v>128</v>
      </c>
      <c r="D35" s="162" t="s">
        <v>129</v>
      </c>
      <c r="E35" s="80" t="s">
        <v>130</v>
      </c>
    </row>
    <row r="36" spans="1:5">
      <c r="A36" s="156"/>
      <c r="B36" s="156"/>
      <c r="C36" s="81" t="s">
        <v>131</v>
      </c>
      <c r="D36" s="156"/>
      <c r="E36" s="80" t="s">
        <v>132</v>
      </c>
    </row>
    <row r="37" spans="1:5">
      <c r="A37" s="94" t="s">
        <v>133</v>
      </c>
      <c r="B37" s="156"/>
      <c r="C37" s="80" t="s">
        <v>134</v>
      </c>
      <c r="D37" s="156"/>
      <c r="E37" s="80" t="s">
        <v>135</v>
      </c>
    </row>
    <row r="38" spans="1:5">
      <c r="A38" s="156"/>
      <c r="B38" s="156"/>
      <c r="C38" s="80" t="s">
        <v>136</v>
      </c>
      <c r="D38" s="156"/>
      <c r="E38" s="80" t="s">
        <v>137</v>
      </c>
    </row>
    <row r="39" spans="1:5" ht="30.75" customHeight="1">
      <c r="A39" s="156"/>
      <c r="B39" s="156"/>
      <c r="C39" s="80" t="s">
        <v>138</v>
      </c>
      <c r="D39" s="156"/>
      <c r="E39" s="156" t="s">
        <v>139</v>
      </c>
    </row>
    <row r="40" spans="1:5" ht="18.75" customHeight="1">
      <c r="A40" s="156"/>
      <c r="B40" s="156"/>
      <c r="C40" s="80" t="s">
        <v>140</v>
      </c>
      <c r="D40" s="156"/>
      <c r="E40" s="156"/>
    </row>
    <row r="41" spans="1:5" ht="16.5" thickBot="1">
      <c r="A41" s="157"/>
      <c r="B41" s="157"/>
      <c r="C41" s="82" t="s">
        <v>141</v>
      </c>
      <c r="D41" s="157"/>
      <c r="E41" s="157"/>
    </row>
    <row r="42" spans="1:5" ht="30" customHeight="1">
      <c r="A42" s="155" t="s">
        <v>142</v>
      </c>
      <c r="B42" s="167" t="s">
        <v>265</v>
      </c>
      <c r="C42" s="80" t="s">
        <v>186</v>
      </c>
      <c r="D42" s="155" t="s">
        <v>143</v>
      </c>
      <c r="E42" s="80" t="s">
        <v>144</v>
      </c>
    </row>
    <row r="43" spans="1:5" ht="80.25" customHeight="1">
      <c r="A43" s="156"/>
      <c r="B43" s="159"/>
      <c r="C43" s="80" t="s">
        <v>145</v>
      </c>
      <c r="D43" s="156"/>
      <c r="E43" s="80" t="s">
        <v>146</v>
      </c>
    </row>
    <row r="44" spans="1:5" ht="33.75" customHeight="1">
      <c r="A44" s="156"/>
      <c r="B44" s="159"/>
      <c r="C44" s="80" t="s">
        <v>198</v>
      </c>
      <c r="D44" s="156"/>
      <c r="E44" s="80" t="s">
        <v>147</v>
      </c>
    </row>
    <row r="45" spans="1:5" ht="18.75" customHeight="1">
      <c r="A45" s="159" t="s">
        <v>148</v>
      </c>
      <c r="B45" s="159"/>
      <c r="C45" s="80" t="s">
        <v>149</v>
      </c>
      <c r="D45" s="156"/>
      <c r="E45" s="80" t="s">
        <v>150</v>
      </c>
    </row>
    <row r="46" spans="1:5" ht="34.5" customHeight="1" thickBot="1">
      <c r="A46" s="169"/>
      <c r="B46" s="168"/>
      <c r="C46" s="82" t="s">
        <v>151</v>
      </c>
      <c r="D46" s="157"/>
      <c r="E46" s="82" t="s">
        <v>152</v>
      </c>
    </row>
    <row r="47" spans="1:5" ht="31.5">
      <c r="A47" s="155" t="s">
        <v>153</v>
      </c>
      <c r="B47" s="167" t="s">
        <v>228</v>
      </c>
      <c r="C47" s="80" t="s">
        <v>154</v>
      </c>
      <c r="D47" s="155" t="s">
        <v>155</v>
      </c>
      <c r="E47" s="80" t="s">
        <v>156</v>
      </c>
    </row>
    <row r="48" spans="1:5">
      <c r="A48" s="156"/>
      <c r="B48" s="159"/>
      <c r="C48" s="80" t="s">
        <v>157</v>
      </c>
      <c r="D48" s="156"/>
      <c r="E48" s="80" t="s">
        <v>158</v>
      </c>
    </row>
    <row r="49" spans="1:5" ht="45.75" customHeight="1">
      <c r="A49" s="159" t="s">
        <v>148</v>
      </c>
      <c r="B49" s="159"/>
      <c r="C49" s="80" t="s">
        <v>159</v>
      </c>
      <c r="D49" s="156"/>
      <c r="E49" s="80" t="s">
        <v>160</v>
      </c>
    </row>
    <row r="50" spans="1:5" ht="33.75" customHeight="1">
      <c r="A50" s="175"/>
      <c r="B50" s="159"/>
      <c r="C50" s="80" t="s">
        <v>161</v>
      </c>
      <c r="D50" s="156"/>
      <c r="E50" s="80" t="s">
        <v>162</v>
      </c>
    </row>
    <row r="51" spans="1:5">
      <c r="A51" s="175"/>
      <c r="B51" s="159"/>
      <c r="C51" s="80" t="s">
        <v>163</v>
      </c>
      <c r="D51" s="156"/>
      <c r="E51" s="156" t="s">
        <v>164</v>
      </c>
    </row>
    <row r="52" spans="1:5">
      <c r="A52" s="175"/>
      <c r="B52" s="159"/>
      <c r="C52" s="80" t="s">
        <v>165</v>
      </c>
      <c r="D52" s="156"/>
      <c r="E52" s="156"/>
    </row>
    <row r="53" spans="1:5">
      <c r="A53" s="175"/>
      <c r="B53" s="159"/>
      <c r="C53" s="80" t="s">
        <v>166</v>
      </c>
      <c r="D53" s="156"/>
      <c r="E53" s="156"/>
    </row>
    <row r="54" spans="1:5">
      <c r="A54" s="175"/>
      <c r="B54" s="159"/>
      <c r="C54" s="80" t="s">
        <v>167</v>
      </c>
      <c r="D54" s="156"/>
      <c r="E54" s="156"/>
    </row>
    <row r="55" spans="1:5" ht="16.5" thickBot="1">
      <c r="A55" s="176"/>
      <c r="B55" s="168"/>
      <c r="C55" s="82" t="s">
        <v>168</v>
      </c>
      <c r="D55" s="157"/>
      <c r="E55" s="157"/>
    </row>
    <row r="56" spans="1:5" ht="70.5" customHeight="1">
      <c r="A56" s="170" t="s">
        <v>336</v>
      </c>
      <c r="B56" s="172" t="s">
        <v>331</v>
      </c>
      <c r="C56" s="106" t="s">
        <v>332</v>
      </c>
      <c r="D56" s="107" t="s">
        <v>333</v>
      </c>
      <c r="E56" s="170" t="s">
        <v>334</v>
      </c>
    </row>
    <row r="57" spans="1:5" ht="70.5" customHeight="1" thickBot="1">
      <c r="A57" s="171"/>
      <c r="B57" s="173"/>
      <c r="C57" s="108" t="s">
        <v>335</v>
      </c>
      <c r="D57" s="109"/>
      <c r="E57" s="174"/>
    </row>
    <row r="58" spans="1:5" ht="18" customHeight="1">
      <c r="A58" s="155" t="s">
        <v>169</v>
      </c>
      <c r="B58" s="156" t="s">
        <v>170</v>
      </c>
      <c r="C58" s="80" t="s">
        <v>171</v>
      </c>
      <c r="D58" s="156" t="s">
        <v>172</v>
      </c>
      <c r="E58" s="80" t="s">
        <v>173</v>
      </c>
    </row>
    <row r="59" spans="1:5" ht="18" customHeight="1">
      <c r="A59" s="156"/>
      <c r="B59" s="156"/>
      <c r="C59" s="80" t="s">
        <v>174</v>
      </c>
      <c r="D59" s="156"/>
      <c r="E59" s="80" t="s">
        <v>175</v>
      </c>
    </row>
    <row r="60" spans="1:5" ht="16.5" customHeight="1">
      <c r="A60" s="156"/>
      <c r="B60" s="156"/>
      <c r="C60" s="80" t="s">
        <v>176</v>
      </c>
      <c r="D60" s="156"/>
      <c r="E60" s="80" t="s">
        <v>177</v>
      </c>
    </row>
    <row r="61" spans="1:5" ht="19.5" customHeight="1">
      <c r="A61" s="156"/>
      <c r="B61" s="156"/>
      <c r="C61" s="80" t="s">
        <v>178</v>
      </c>
      <c r="D61" s="156"/>
      <c r="E61" s="80" t="s">
        <v>179</v>
      </c>
    </row>
    <row r="62" spans="1:5">
      <c r="A62" s="156"/>
      <c r="B62" s="156"/>
      <c r="C62" s="80" t="s">
        <v>180</v>
      </c>
      <c r="D62" s="156"/>
      <c r="E62" s="156" t="s">
        <v>181</v>
      </c>
    </row>
    <row r="63" spans="1:5">
      <c r="A63" s="156"/>
      <c r="B63" s="156"/>
      <c r="C63" s="80" t="s">
        <v>182</v>
      </c>
      <c r="D63" s="156"/>
      <c r="E63" s="156"/>
    </row>
    <row r="64" spans="1:5" ht="15" customHeight="1" thickBot="1">
      <c r="A64" s="157"/>
      <c r="B64" s="157"/>
      <c r="C64" s="82" t="s">
        <v>183</v>
      </c>
      <c r="D64" s="157"/>
      <c r="E64" s="157"/>
    </row>
  </sheetData>
  <mergeCells count="45">
    <mergeCell ref="A47:A48"/>
    <mergeCell ref="B47:B55"/>
    <mergeCell ref="E51:E55"/>
    <mergeCell ref="A56:A57"/>
    <mergeCell ref="B56:B57"/>
    <mergeCell ref="E56:E57"/>
    <mergeCell ref="A49:A55"/>
    <mergeCell ref="A58:A64"/>
    <mergeCell ref="B58:B64"/>
    <mergeCell ref="D58:D64"/>
    <mergeCell ref="E62:E64"/>
    <mergeCell ref="D33:D34"/>
    <mergeCell ref="E33:E34"/>
    <mergeCell ref="A35:A36"/>
    <mergeCell ref="D35:D41"/>
    <mergeCell ref="A38:A41"/>
    <mergeCell ref="E39:E41"/>
    <mergeCell ref="B35:B41"/>
    <mergeCell ref="A42:A44"/>
    <mergeCell ref="B42:B46"/>
    <mergeCell ref="D42:D46"/>
    <mergeCell ref="A45:A46"/>
    <mergeCell ref="D47:D55"/>
    <mergeCell ref="E1:E2"/>
    <mergeCell ref="A4:A8"/>
    <mergeCell ref="B4:B8"/>
    <mergeCell ref="D4:D8"/>
    <mergeCell ref="D1:D2"/>
    <mergeCell ref="C28:C32"/>
    <mergeCell ref="E28:E32"/>
    <mergeCell ref="A24:A25"/>
    <mergeCell ref="B24:B32"/>
    <mergeCell ref="D24:D32"/>
    <mergeCell ref="A26:A32"/>
    <mergeCell ref="A19:A23"/>
    <mergeCell ref="B19:B23"/>
    <mergeCell ref="D19:D23"/>
    <mergeCell ref="C22:C23"/>
    <mergeCell ref="C9:C13"/>
    <mergeCell ref="D9:D13"/>
    <mergeCell ref="A9:A13"/>
    <mergeCell ref="B9:B13"/>
    <mergeCell ref="B14:B18"/>
    <mergeCell ref="D14:D18"/>
    <mergeCell ref="A15:A18"/>
  </mergeCells>
  <phoneticPr fontId="4" type="noConversion"/>
  <hyperlinks>
    <hyperlink ref="C7" r:id="rId1" display="http://www.wvsbha.org/muta/ta_evaluation_Toolkit_CQ.php"/>
    <hyperlink ref="C16" r:id="rId2" display="http://www.wvimmunization.org/"/>
    <hyperlink ref="C18" r:id="rId3" display="http://www.wvsbha.org/muta/ta_evaluation_Toolkit_CQ.php"/>
    <hyperlink ref="C21" r:id="rId4" display="http://brightfutures.aap.org/"/>
    <hyperlink ref="C22" r:id="rId5" display="http://www.cdc.gov/growthcharts"/>
    <hyperlink ref="C24" r:id="rId6" display="http://pediatrics.aappublications.org/cgi/content/full/120/Supplement_4/S163/DC1"/>
    <hyperlink ref="C25" r:id="rId7" display="http://www.cdc.gov/growthcharts"/>
    <hyperlink ref="C36" r:id="rId8" display="http://www.nhlbi.nih.gov/guidelines/asthma"/>
  </hyperlinks>
  <printOptions horizontalCentered="1" gridLines="1"/>
  <pageMargins left="0.75" right="0.75" top="1" bottom="1" header="0.5" footer="0.5"/>
  <pageSetup scale="60" fitToHeight="2" orientation="landscape" r:id="rId9"/>
  <headerFooter alignWithMargins="0">
    <oddHeader>&amp;C&amp;"Arial,Bold"&amp;12Benchmarks</oddHeader>
    <oddFooter>Page &amp;P of &amp;N</oddFooter>
  </headerFooter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6"/>
  <sheetViews>
    <sheetView workbookViewId="0">
      <selection activeCell="D33" sqref="D33"/>
    </sheetView>
  </sheetViews>
  <sheetFormatPr defaultRowHeight="15.75"/>
  <cols>
    <col min="1" max="1" width="32" style="6" bestFit="1" customWidth="1"/>
    <col min="2" max="16384" width="9.140625" style="6"/>
  </cols>
  <sheetData>
    <row r="1" spans="1:1">
      <c r="A1" s="8" t="s">
        <v>87</v>
      </c>
    </row>
    <row r="3" spans="1:1">
      <c r="A3" s="12"/>
    </row>
    <row r="4" spans="1:1">
      <c r="A4" s="119" t="s">
        <v>337</v>
      </c>
    </row>
    <row r="5" spans="1:1">
      <c r="A5" s="119" t="s">
        <v>338</v>
      </c>
    </row>
    <row r="6" spans="1:1">
      <c r="A6" s="119" t="s">
        <v>339</v>
      </c>
    </row>
    <row r="7" spans="1:1">
      <c r="A7" s="119" t="s">
        <v>340</v>
      </c>
    </row>
    <row r="8" spans="1:1">
      <c r="A8" s="120" t="s">
        <v>341</v>
      </c>
    </row>
    <row r="9" spans="1:1">
      <c r="A9" s="120" t="s">
        <v>342</v>
      </c>
    </row>
    <row r="10" spans="1:1">
      <c r="A10" s="121" t="s">
        <v>88</v>
      </c>
    </row>
    <row r="11" spans="1:1">
      <c r="A11" s="120" t="s">
        <v>343</v>
      </c>
    </row>
    <row r="12" spans="1:1">
      <c r="A12" s="120" t="s">
        <v>344</v>
      </c>
    </row>
    <row r="13" spans="1:1">
      <c r="A13" s="121" t="s">
        <v>89</v>
      </c>
    </row>
    <row r="14" spans="1:1">
      <c r="A14" s="120" t="s">
        <v>310</v>
      </c>
    </row>
    <row r="15" spans="1:1">
      <c r="A15" s="119" t="s">
        <v>345</v>
      </c>
    </row>
    <row r="16" spans="1:1">
      <c r="A16" s="119" t="s">
        <v>346</v>
      </c>
    </row>
    <row r="17" spans="1:1">
      <c r="A17" s="119" t="s">
        <v>347</v>
      </c>
    </row>
    <row r="18" spans="1:1">
      <c r="A18" s="119" t="s">
        <v>348</v>
      </c>
    </row>
    <row r="19" spans="1:1">
      <c r="A19" s="119" t="s">
        <v>349</v>
      </c>
    </row>
    <row r="20" spans="1:1">
      <c r="A20" s="119" t="s">
        <v>350</v>
      </c>
    </row>
    <row r="21" spans="1:1">
      <c r="A21" s="119" t="s">
        <v>351</v>
      </c>
    </row>
    <row r="22" spans="1:1">
      <c r="A22" s="119" t="s">
        <v>352</v>
      </c>
    </row>
    <row r="23" spans="1:1">
      <c r="A23" s="12" t="s">
        <v>90</v>
      </c>
    </row>
    <row r="24" spans="1:1">
      <c r="A24" s="119" t="s">
        <v>353</v>
      </c>
    </row>
    <row r="25" spans="1:1">
      <c r="A25" s="12" t="s">
        <v>91</v>
      </c>
    </row>
    <row r="26" spans="1:1">
      <c r="A26" s="12" t="s">
        <v>92</v>
      </c>
    </row>
  </sheetData>
  <phoneticPr fontId="4" type="noConversion"/>
  <printOptions horizontalCentered="1"/>
  <pageMargins left="0.75" right="0.75" top="1" bottom="1" header="0.5" footer="0.5"/>
  <pageSetup scale="86" orientation="landscape" r:id="rId1"/>
  <headerFooter alignWithMargins="0">
    <oddHeader>&amp;CDefinitions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36"/>
  <sheetViews>
    <sheetView view="pageBreakPreview" zoomScaleSheetLayoutView="100" workbookViewId="0">
      <selection activeCell="B8" sqref="B8:K24"/>
    </sheetView>
  </sheetViews>
  <sheetFormatPr defaultRowHeight="12.75"/>
  <cols>
    <col min="1" max="1" width="65.85546875" style="2" customWidth="1"/>
    <col min="2" max="2" width="8.28515625" style="45" bestFit="1" customWidth="1"/>
    <col min="3" max="11" width="6.140625" style="45" bestFit="1" customWidth="1"/>
    <col min="12" max="12" width="8.7109375" style="45" bestFit="1" customWidth="1"/>
    <col min="13" max="13" width="9.140625" style="45"/>
    <col min="14" max="16384" width="9.140625" style="2"/>
  </cols>
  <sheetData>
    <row r="1" spans="1:34" s="60" customFormat="1" ht="13.5" thickBot="1">
      <c r="A1" s="59" t="s">
        <v>6</v>
      </c>
      <c r="B1" s="186" t="s">
        <v>7</v>
      </c>
      <c r="C1" s="186"/>
      <c r="D1" s="186"/>
      <c r="E1" s="186"/>
      <c r="F1" s="186"/>
      <c r="G1" s="186"/>
      <c r="H1" s="186"/>
      <c r="I1" s="186"/>
      <c r="J1" s="186"/>
      <c r="K1" s="186"/>
      <c r="L1" s="179" t="s">
        <v>240</v>
      </c>
      <c r="M1" s="180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4" s="23" customFormat="1" ht="65.099999999999994" customHeight="1" thickBot="1">
      <c r="A2" s="58" t="s">
        <v>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177" t="s">
        <v>232</v>
      </c>
      <c r="M2" s="177" t="s">
        <v>234</v>
      </c>
    </row>
    <row r="3" spans="1:34" ht="15" customHeight="1" thickBot="1">
      <c r="A3" s="4" t="s">
        <v>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178"/>
      <c r="M3" s="178"/>
    </row>
    <row r="4" spans="1:34" ht="15" customHeight="1" thickBot="1">
      <c r="A4" s="56" t="s">
        <v>64</v>
      </c>
      <c r="B4" s="187"/>
      <c r="C4" s="188"/>
      <c r="D4" s="188"/>
      <c r="E4" s="188"/>
      <c r="F4" s="188"/>
      <c r="G4" s="188"/>
      <c r="H4" s="188"/>
      <c r="I4" s="188"/>
      <c r="J4" s="188"/>
      <c r="K4" s="189"/>
      <c r="L4" s="113">
        <f>L25</f>
        <v>0</v>
      </c>
      <c r="M4" s="63"/>
    </row>
    <row r="5" spans="1:34" ht="15" customHeight="1" thickBot="1">
      <c r="A5" s="57" t="s">
        <v>65</v>
      </c>
      <c r="B5" s="187"/>
      <c r="C5" s="190"/>
      <c r="D5" s="190"/>
      <c r="E5" s="190"/>
      <c r="F5" s="190"/>
      <c r="G5" s="190"/>
      <c r="H5" s="190"/>
      <c r="I5" s="190"/>
      <c r="J5" s="190"/>
      <c r="K5" s="189"/>
      <c r="L5" s="181"/>
    </row>
    <row r="6" spans="1:34" ht="15" customHeight="1" thickBot="1">
      <c r="A6" s="89" t="s">
        <v>66</v>
      </c>
      <c r="B6" s="187"/>
      <c r="C6" s="190"/>
      <c r="D6" s="190"/>
      <c r="E6" s="190"/>
      <c r="F6" s="190"/>
      <c r="G6" s="190"/>
      <c r="H6" s="190"/>
      <c r="I6" s="190"/>
      <c r="J6" s="190"/>
      <c r="K6" s="189"/>
      <c r="L6" s="182"/>
    </row>
    <row r="7" spans="1:34" ht="15" customHeight="1" thickBot="1">
      <c r="A7" s="47" t="s">
        <v>67</v>
      </c>
      <c r="B7" s="191"/>
      <c r="C7" s="192"/>
      <c r="D7" s="192"/>
      <c r="E7" s="192"/>
      <c r="F7" s="192"/>
      <c r="G7" s="192"/>
      <c r="H7" s="192"/>
      <c r="I7" s="192"/>
      <c r="J7" s="192"/>
      <c r="K7" s="193"/>
      <c r="L7" s="182"/>
    </row>
    <row r="8" spans="1:34" ht="15" customHeight="1" thickBot="1">
      <c r="A8" s="88" t="s">
        <v>282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182"/>
    </row>
    <row r="9" spans="1:34" ht="15" customHeight="1" thickBot="1">
      <c r="A9" s="88" t="s">
        <v>283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182"/>
    </row>
    <row r="10" spans="1:34" ht="15" customHeight="1" thickBot="1">
      <c r="A10" s="88" t="s">
        <v>284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182"/>
    </row>
    <row r="11" spans="1:34" ht="15" customHeight="1" thickBot="1">
      <c r="A11" s="88" t="s">
        <v>285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182"/>
    </row>
    <row r="12" spans="1:34" ht="15" customHeight="1" thickBot="1">
      <c r="A12" s="88" t="s">
        <v>286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182"/>
    </row>
    <row r="13" spans="1:34" ht="15" customHeight="1" thickBot="1">
      <c r="A13" s="47" t="s">
        <v>244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182"/>
    </row>
    <row r="14" spans="1:34" ht="15" customHeight="1" thickBot="1">
      <c r="A14" s="47" t="s">
        <v>68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182"/>
    </row>
    <row r="15" spans="1:34" ht="15" customHeight="1" thickBot="1">
      <c r="A15" s="47" t="s">
        <v>69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182"/>
    </row>
    <row r="16" spans="1:34" ht="15" customHeight="1" thickBot="1">
      <c r="A16" s="47" t="s">
        <v>70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182"/>
    </row>
    <row r="17" spans="1:13" ht="15" customHeight="1" thickBot="1">
      <c r="A17" s="89" t="s">
        <v>71</v>
      </c>
      <c r="B17" s="64"/>
      <c r="C17" s="98"/>
      <c r="D17" s="98"/>
      <c r="E17" s="98"/>
      <c r="F17" s="98"/>
      <c r="G17" s="98"/>
      <c r="H17" s="98"/>
      <c r="I17" s="98"/>
      <c r="J17" s="98"/>
      <c r="K17" s="98"/>
      <c r="L17" s="182"/>
    </row>
    <row r="18" spans="1:13" ht="15" customHeight="1" thickBot="1">
      <c r="A18" s="47" t="s">
        <v>287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182"/>
    </row>
    <row r="19" spans="1:13" ht="15" customHeight="1" thickBot="1">
      <c r="A19" s="47" t="s">
        <v>72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182"/>
    </row>
    <row r="20" spans="1:13" ht="15" customHeight="1" thickBot="1">
      <c r="A20" s="47" t="s">
        <v>73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182"/>
    </row>
    <row r="21" spans="1:13" ht="15" customHeight="1" thickBot="1">
      <c r="A21" s="90" t="s">
        <v>74</v>
      </c>
      <c r="B21" s="64"/>
      <c r="C21" s="98"/>
      <c r="D21" s="98"/>
      <c r="E21" s="98"/>
      <c r="F21" s="98"/>
      <c r="G21" s="98"/>
      <c r="H21" s="98"/>
      <c r="I21" s="98"/>
      <c r="J21" s="98"/>
      <c r="K21" s="98"/>
      <c r="L21" s="182"/>
    </row>
    <row r="22" spans="1:13" ht="15" customHeight="1" thickBot="1">
      <c r="A22" s="47" t="s">
        <v>75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182"/>
    </row>
    <row r="23" spans="1:13" ht="15" customHeight="1" thickBot="1">
      <c r="A23" s="47" t="s">
        <v>76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182"/>
    </row>
    <row r="24" spans="1:13" ht="15" customHeight="1" thickBot="1">
      <c r="A24" s="47" t="s">
        <v>77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183"/>
    </row>
    <row r="25" spans="1:13" s="1" customFormat="1" ht="15" customHeight="1" thickBot="1">
      <c r="A25" s="66" t="s">
        <v>243</v>
      </c>
      <c r="B25" s="110">
        <f>SUM(B8,B9,B10,B11,B12,B13,B14,B15,B16,B18,B19,B20,B22,B23,B24)/15</f>
        <v>0</v>
      </c>
      <c r="C25" s="110">
        <f t="shared" ref="C25:K25" si="0">SUM(C8,C9,C10,C11,C12,C13,C14,C15,C16,C18,C19,C20,C22,C23,C24)/15</f>
        <v>0</v>
      </c>
      <c r="D25" s="110">
        <f t="shared" si="0"/>
        <v>0</v>
      </c>
      <c r="E25" s="110">
        <f t="shared" si="0"/>
        <v>0</v>
      </c>
      <c r="F25" s="110">
        <f t="shared" si="0"/>
        <v>0</v>
      </c>
      <c r="G25" s="110">
        <f t="shared" si="0"/>
        <v>0</v>
      </c>
      <c r="H25" s="110">
        <f t="shared" si="0"/>
        <v>0</v>
      </c>
      <c r="I25" s="110">
        <f t="shared" si="0"/>
        <v>0</v>
      </c>
      <c r="J25" s="110">
        <f t="shared" si="0"/>
        <v>0</v>
      </c>
      <c r="K25" s="110">
        <f t="shared" si="0"/>
        <v>0</v>
      </c>
      <c r="L25" s="111">
        <f>SUM(B25:K25)</f>
        <v>0</v>
      </c>
      <c r="M25" s="67"/>
    </row>
    <row r="26" spans="1:13" s="1" customFormat="1" ht="15" customHeight="1" thickBot="1">
      <c r="A26" s="62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9"/>
      <c r="M26" s="67"/>
    </row>
    <row r="27" spans="1:13" s="151" customFormat="1" ht="15" customHeight="1">
      <c r="A27" s="148" t="s">
        <v>233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1"/>
    </row>
    <row r="28" spans="1:13" s="151" customFormat="1" ht="15" customHeight="1">
      <c r="A28" s="152" t="s">
        <v>3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50"/>
      <c r="M28" s="11"/>
    </row>
    <row r="29" spans="1:13" s="151" customFormat="1" ht="15" customHeight="1">
      <c r="A29" s="152" t="s">
        <v>237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50"/>
      <c r="M29" s="11"/>
    </row>
    <row r="30" spans="1:13" s="151" customFormat="1" ht="15" customHeight="1">
      <c r="A30" s="152" t="s">
        <v>238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50"/>
      <c r="M30" s="11"/>
    </row>
    <row r="31" spans="1:13" s="151" customFormat="1" ht="15" customHeight="1">
      <c r="A31" s="152" t="s">
        <v>239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50"/>
      <c r="M31" s="11"/>
    </row>
    <row r="32" spans="1:13" s="6" customFormat="1" ht="15" customHeight="1">
      <c r="A32" s="152" t="s">
        <v>235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</row>
    <row r="33" spans="1:13" s="6" customFormat="1" ht="15" customHeight="1" thickBot="1">
      <c r="A33" s="154" t="s">
        <v>236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</row>
    <row r="34" spans="1:13" s="6" customFormat="1" ht="15" customHeight="1">
      <c r="A34" s="185" t="s">
        <v>78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53"/>
      <c r="M34" s="153"/>
    </row>
    <row r="35" spans="1:13" s="6" customFormat="1" ht="15" customHeight="1">
      <c r="A35" s="6" t="s">
        <v>80</v>
      </c>
      <c r="B35" s="184" t="s">
        <v>79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53"/>
    </row>
    <row r="36" spans="1:13" s="6" customFormat="1" ht="15" customHeight="1">
      <c r="A36" s="6" t="s">
        <v>81</v>
      </c>
      <c r="B36" s="184" t="s">
        <v>82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53"/>
    </row>
  </sheetData>
  <mergeCells count="9">
    <mergeCell ref="M2:M3"/>
    <mergeCell ref="L1:M1"/>
    <mergeCell ref="L5:L24"/>
    <mergeCell ref="B36:L36"/>
    <mergeCell ref="A34:K34"/>
    <mergeCell ref="B1:K1"/>
    <mergeCell ref="B4:K7"/>
    <mergeCell ref="B35:L35"/>
    <mergeCell ref="L2:L3"/>
  </mergeCells>
  <phoneticPr fontId="4" type="noConversion"/>
  <printOptions horizontalCentered="1"/>
  <pageMargins left="0.75" right="0.75" top="1" bottom="1" header="0.5" footer="0.5"/>
  <pageSetup scale="79" orientation="landscape" r:id="rId1"/>
  <headerFooter alignWithMargins="0">
    <oddHeader xml:space="preserve">&amp;C&amp;"Arial,Bold"&amp;12General Chart Audit&amp;RScore 1 point for Yes or N/A and 0 points for No.
Refer to KEY to determine Section Score.
</oddHeader>
  </headerFooter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view="pageBreakPreview" zoomScaleNormal="75" zoomScaleSheetLayoutView="100" workbookViewId="0">
      <selection activeCell="B5" sqref="B5:K17"/>
    </sheetView>
  </sheetViews>
  <sheetFormatPr defaultRowHeight="30" customHeight="1"/>
  <cols>
    <col min="1" max="1" width="60.7109375" style="132" customWidth="1"/>
    <col min="2" max="255" width="9.140625" style="17"/>
    <col min="256" max="16384" width="9.140625" style="125"/>
  </cols>
  <sheetData>
    <row r="1" spans="1:34" s="99" customFormat="1" ht="16.5" thickBot="1">
      <c r="A1" s="3" t="s">
        <v>6</v>
      </c>
      <c r="B1" s="194" t="s">
        <v>7</v>
      </c>
      <c r="C1" s="194"/>
      <c r="D1" s="194"/>
      <c r="E1" s="194"/>
      <c r="F1" s="194"/>
      <c r="G1" s="194"/>
      <c r="H1" s="194"/>
      <c r="I1" s="194"/>
      <c r="J1" s="194"/>
      <c r="K1" s="194"/>
      <c r="L1" s="198" t="s">
        <v>240</v>
      </c>
      <c r="M1" s="19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s="23" customFormat="1" ht="65.099999999999994" customHeight="1" thickBot="1">
      <c r="A2" s="58" t="s">
        <v>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177" t="s">
        <v>232</v>
      </c>
      <c r="M2" s="177" t="s">
        <v>234</v>
      </c>
    </row>
    <row r="3" spans="1:34" s="2" customFormat="1" ht="15" customHeight="1" thickBot="1">
      <c r="A3" s="4" t="s">
        <v>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178"/>
      <c r="M3" s="178"/>
    </row>
    <row r="4" spans="1:34" ht="15" customHeight="1" thickBot="1">
      <c r="A4" s="10" t="s">
        <v>51</v>
      </c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11">
        <f>L18</f>
        <v>0</v>
      </c>
      <c r="M4" s="124"/>
      <c r="N4" s="2"/>
    </row>
    <row r="5" spans="1:34" ht="15" customHeight="1" thickBot="1">
      <c r="A5" s="18" t="s">
        <v>52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43"/>
      <c r="N5" s="2"/>
    </row>
    <row r="6" spans="1:34" ht="15" customHeight="1" thickBot="1">
      <c r="A6" s="20" t="s">
        <v>53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34" ht="15" customHeight="1" thickBot="1">
      <c r="A7" s="19" t="s">
        <v>54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4"/>
    </row>
    <row r="8" spans="1:34" ht="15" customHeight="1" thickBot="1">
      <c r="A8" s="18" t="s">
        <v>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4"/>
    </row>
    <row r="9" spans="1:34" ht="15" customHeight="1" thickBot="1">
      <c r="A9" s="18" t="s">
        <v>56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34" ht="15" customHeight="1" thickBot="1">
      <c r="A10" s="18" t="s">
        <v>57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4"/>
    </row>
    <row r="11" spans="1:34" ht="15" customHeight="1" thickBot="1">
      <c r="A11" s="18" t="s">
        <v>58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4"/>
    </row>
    <row r="12" spans="1:34" ht="15" customHeight="1" thickBot="1">
      <c r="A12" s="18" t="s">
        <v>59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44"/>
    </row>
    <row r="13" spans="1:34" ht="15" customHeight="1" thickBot="1">
      <c r="A13" s="18" t="s">
        <v>60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4"/>
    </row>
    <row r="14" spans="1:34" ht="15" customHeight="1" thickBot="1">
      <c r="A14" s="18" t="s">
        <v>61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4"/>
    </row>
    <row r="15" spans="1:34" ht="15" customHeight="1" thickBot="1">
      <c r="A15" s="18" t="s">
        <v>62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4"/>
    </row>
    <row r="16" spans="1:34" ht="15" customHeight="1" thickBot="1">
      <c r="A16" s="18" t="s">
        <v>63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4"/>
    </row>
    <row r="17" spans="1:256" ht="15" customHeight="1" thickBot="1">
      <c r="A17" s="18" t="s">
        <v>290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127"/>
    </row>
    <row r="18" spans="1:256" s="17" customFormat="1" ht="15" customHeight="1" thickBot="1">
      <c r="A18" s="49" t="s">
        <v>231</v>
      </c>
      <c r="B18" s="112">
        <f>SUM(B5,B6,B7,B8,B9,B10,B11,B12,B13,B14,B15,B16,B17)/13</f>
        <v>0</v>
      </c>
      <c r="C18" s="112">
        <f t="shared" ref="C18:K18" si="0">SUM(C5,C6,C7,C8,C9,C10,C11,C12,C13,C14,C15,C16,C17)/13</f>
        <v>0</v>
      </c>
      <c r="D18" s="112">
        <f t="shared" si="0"/>
        <v>0</v>
      </c>
      <c r="E18" s="112">
        <f t="shared" si="0"/>
        <v>0</v>
      </c>
      <c r="F18" s="112">
        <f t="shared" si="0"/>
        <v>0</v>
      </c>
      <c r="G18" s="112">
        <f t="shared" si="0"/>
        <v>0</v>
      </c>
      <c r="H18" s="112">
        <f t="shared" si="0"/>
        <v>0</v>
      </c>
      <c r="I18" s="112">
        <f t="shared" si="0"/>
        <v>0</v>
      </c>
      <c r="J18" s="112">
        <f t="shared" si="0"/>
        <v>0</v>
      </c>
      <c r="K18" s="112">
        <f t="shared" si="0"/>
        <v>0</v>
      </c>
      <c r="L18" s="128">
        <f>SUM(B18:K18)</f>
        <v>0</v>
      </c>
      <c r="IV18" s="125"/>
    </row>
    <row r="19" spans="1:256" s="129" customFormat="1" ht="15" customHeight="1" thickBot="1">
      <c r="A19" s="195" t="s">
        <v>11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7"/>
      <c r="IV19" s="130"/>
    </row>
    <row r="20" spans="1:256" ht="15" customHeight="1" thickBot="1">
      <c r="A20" s="131"/>
    </row>
    <row r="21" spans="1:256" s="151" customFormat="1" ht="15" customHeight="1">
      <c r="A21" s="148" t="s">
        <v>233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50"/>
      <c r="M21" s="11"/>
    </row>
    <row r="22" spans="1:256" s="151" customFormat="1" ht="15" customHeight="1">
      <c r="A22" s="152" t="s">
        <v>3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50"/>
      <c r="M22" s="11"/>
    </row>
    <row r="23" spans="1:256" s="151" customFormat="1" ht="15" customHeight="1">
      <c r="A23" s="152" t="s">
        <v>237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50"/>
      <c r="M23" s="11"/>
    </row>
    <row r="24" spans="1:256" s="151" customFormat="1" ht="15" customHeight="1">
      <c r="A24" s="152" t="s">
        <v>238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50"/>
      <c r="M24" s="11"/>
    </row>
    <row r="25" spans="1:256" s="151" customFormat="1" ht="15" customHeight="1">
      <c r="A25" s="152" t="s">
        <v>239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50"/>
      <c r="M25" s="11"/>
    </row>
    <row r="26" spans="1:256" s="6" customFormat="1" ht="15" customHeight="1">
      <c r="A26" s="152" t="s">
        <v>235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</row>
    <row r="27" spans="1:256" s="6" customFormat="1" ht="15" customHeight="1" thickBot="1">
      <c r="A27" s="154" t="s">
        <v>236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</row>
    <row r="28" spans="1:256" s="6" customFormat="1" ht="15" customHeight="1">
      <c r="A28" s="185" t="s">
        <v>78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53"/>
      <c r="M28" s="153"/>
    </row>
    <row r="29" spans="1:256" s="6" customFormat="1" ht="15" customHeight="1">
      <c r="A29" s="6" t="s">
        <v>80</v>
      </c>
      <c r="B29" s="184" t="s">
        <v>79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53"/>
    </row>
    <row r="30" spans="1:256" s="6" customFormat="1" ht="15" customHeight="1">
      <c r="A30" s="6" t="s">
        <v>81</v>
      </c>
      <c r="B30" s="184" t="s">
        <v>82</v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53"/>
    </row>
  </sheetData>
  <mergeCells count="8">
    <mergeCell ref="A28:K28"/>
    <mergeCell ref="B29:L29"/>
    <mergeCell ref="B30:L30"/>
    <mergeCell ref="B1:K1"/>
    <mergeCell ref="A19:L19"/>
    <mergeCell ref="L2:L3"/>
    <mergeCell ref="L1:M1"/>
    <mergeCell ref="M2:M3"/>
  </mergeCells>
  <phoneticPr fontId="4" type="noConversion"/>
  <printOptions horizontalCentered="1"/>
  <pageMargins left="0.75" right="0.75" top="1" bottom="0.8" header="0.5" footer="0.5"/>
  <pageSetup scale="72" orientation="landscape" r:id="rId1"/>
  <headerFooter alignWithMargins="0">
    <oddHeader>&amp;C&amp;"Arial,Bold"&amp;12Billing and Coding&amp;R&amp;"Arial,Italic"&amp;9
Score 1 point for Yes and 0 points for No.
Refer to KEY to determine Section Score.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workbookViewId="0">
      <selection activeCell="B6" sqref="B6:L24"/>
    </sheetView>
  </sheetViews>
  <sheetFormatPr defaultRowHeight="20.100000000000001" customHeight="1"/>
  <cols>
    <col min="1" max="1" width="63.85546875" style="5" bestFit="1" customWidth="1"/>
    <col min="2" max="12" width="9.140625" style="96"/>
    <col min="13" max="13" width="10.7109375" style="2" customWidth="1"/>
    <col min="14" max="16384" width="9.140625" style="2"/>
  </cols>
  <sheetData>
    <row r="1" spans="1:34" s="99" customFormat="1" ht="16.5" thickBot="1">
      <c r="A1" s="3" t="s">
        <v>6</v>
      </c>
      <c r="B1" s="194" t="s">
        <v>7</v>
      </c>
      <c r="C1" s="194"/>
      <c r="D1" s="194"/>
      <c r="E1" s="194"/>
      <c r="F1" s="194"/>
      <c r="G1" s="194"/>
      <c r="H1" s="194"/>
      <c r="I1" s="194"/>
      <c r="J1" s="194"/>
      <c r="K1" s="194"/>
      <c r="L1" s="198" t="s">
        <v>240</v>
      </c>
      <c r="M1" s="19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s="23" customFormat="1" ht="65.099999999999994" customHeight="1" thickBot="1">
      <c r="A2" s="58" t="s">
        <v>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177" t="s">
        <v>232</v>
      </c>
      <c r="M2" s="177" t="s">
        <v>234</v>
      </c>
    </row>
    <row r="3" spans="1:34" ht="20.25" customHeight="1" thickBot="1">
      <c r="A3" s="4" t="s">
        <v>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178"/>
      <c r="M3" s="178"/>
    </row>
    <row r="4" spans="1:34" s="22" customFormat="1" ht="20.100000000000001" customHeight="1" thickBot="1">
      <c r="A4" s="200" t="s">
        <v>302</v>
      </c>
      <c r="B4" s="201"/>
      <c r="C4" s="201"/>
      <c r="D4" s="201"/>
      <c r="E4" s="201"/>
      <c r="F4" s="201"/>
      <c r="G4" s="201"/>
      <c r="H4" s="201"/>
      <c r="I4" s="201"/>
      <c r="J4" s="201"/>
      <c r="K4" s="197"/>
      <c r="L4" s="113">
        <f>L25</f>
        <v>0</v>
      </c>
      <c r="M4" s="124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</row>
    <row r="5" spans="1:34" ht="19.5" customHeight="1" thickBot="1">
      <c r="A5" s="211" t="s">
        <v>301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197"/>
    </row>
    <row r="6" spans="1:34" ht="20.100000000000001" customHeight="1" thickBot="1">
      <c r="A6" s="21" t="s">
        <v>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104"/>
    </row>
    <row r="7" spans="1:34" ht="31.5" customHeight="1" thickBot="1">
      <c r="A7" s="91" t="s">
        <v>303</v>
      </c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10"/>
    </row>
    <row r="8" spans="1:34" ht="20.100000000000001" customHeight="1" thickBot="1">
      <c r="A8" s="21" t="s">
        <v>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212"/>
    </row>
    <row r="9" spans="1:34" ht="20.100000000000001" customHeight="1" thickBot="1">
      <c r="A9" s="21" t="s">
        <v>304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213"/>
    </row>
    <row r="10" spans="1:34" ht="20.100000000000001" customHeight="1" thickBot="1">
      <c r="A10" s="92" t="s">
        <v>314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213"/>
    </row>
    <row r="11" spans="1:34" ht="20.100000000000001" customHeight="1" thickBot="1">
      <c r="A11" s="21" t="s">
        <v>315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213"/>
    </row>
    <row r="12" spans="1:34" ht="21" customHeight="1" thickBot="1">
      <c r="A12" s="21" t="s">
        <v>316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213"/>
    </row>
    <row r="13" spans="1:34" ht="20.100000000000001" customHeight="1" thickBot="1">
      <c r="A13" s="21" t="s">
        <v>10</v>
      </c>
      <c r="B13" s="208"/>
      <c r="C13" s="209"/>
      <c r="D13" s="209"/>
      <c r="E13" s="209"/>
      <c r="F13" s="209"/>
      <c r="G13" s="209"/>
      <c r="H13" s="209"/>
      <c r="I13" s="209"/>
      <c r="J13" s="209"/>
      <c r="K13" s="209"/>
      <c r="L13" s="210"/>
    </row>
    <row r="14" spans="1:34" ht="20.100000000000001" customHeight="1" thickBot="1">
      <c r="A14" s="21" t="s">
        <v>12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212"/>
    </row>
    <row r="15" spans="1:34" ht="20.100000000000001" customHeight="1" thickBot="1">
      <c r="A15" s="21" t="s">
        <v>14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213"/>
    </row>
    <row r="16" spans="1:34" ht="20.100000000000001" customHeight="1" thickBot="1">
      <c r="A16" s="21" t="s">
        <v>13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213"/>
    </row>
    <row r="17" spans="1:13" ht="20.100000000000001" customHeight="1" thickBot="1">
      <c r="A17" s="21" t="s">
        <v>15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213"/>
    </row>
    <row r="18" spans="1:13" ht="20.100000000000001" customHeight="1" thickBot="1">
      <c r="A18" s="21" t="s">
        <v>16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213"/>
    </row>
    <row r="19" spans="1:13" ht="20.100000000000001" customHeight="1" thickBot="1">
      <c r="A19" s="21" t="s">
        <v>311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213"/>
    </row>
    <row r="20" spans="1:13" ht="20.100000000000001" customHeight="1" thickBot="1">
      <c r="A20" s="21" t="s">
        <v>17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213"/>
    </row>
    <row r="21" spans="1:13" ht="20.100000000000001" customHeight="1" thickBot="1">
      <c r="A21" s="21" t="s">
        <v>317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213"/>
    </row>
    <row r="22" spans="1:13" ht="20.100000000000001" customHeight="1" thickBot="1">
      <c r="A22" s="21" t="s">
        <v>18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213"/>
    </row>
    <row r="23" spans="1:13" ht="20.100000000000001" customHeight="1" thickBot="1">
      <c r="A23" s="21" t="s">
        <v>313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213"/>
    </row>
    <row r="24" spans="1:13" ht="20.100000000000001" customHeight="1" thickBot="1">
      <c r="A24" s="21" t="s">
        <v>312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100"/>
    </row>
    <row r="25" spans="1:13" s="1" customFormat="1" ht="20.100000000000001" customHeight="1" thickBot="1">
      <c r="A25" s="46" t="s">
        <v>231</v>
      </c>
      <c r="B25" s="112">
        <f t="shared" ref="B25:K25" si="0">SUM(B6,B8,B9,B11,B12,B14,B15,B16,B17,B18,B19,B20,B21,B22,B23, B24)/16</f>
        <v>0</v>
      </c>
      <c r="C25" s="112">
        <f t="shared" si="0"/>
        <v>0</v>
      </c>
      <c r="D25" s="112">
        <f t="shared" si="0"/>
        <v>0</v>
      </c>
      <c r="E25" s="112">
        <f t="shared" si="0"/>
        <v>0</v>
      </c>
      <c r="F25" s="112">
        <f t="shared" si="0"/>
        <v>0</v>
      </c>
      <c r="G25" s="112">
        <f t="shared" si="0"/>
        <v>0</v>
      </c>
      <c r="H25" s="112">
        <f t="shared" si="0"/>
        <v>0</v>
      </c>
      <c r="I25" s="112">
        <f t="shared" si="0"/>
        <v>0</v>
      </c>
      <c r="J25" s="112">
        <f t="shared" si="0"/>
        <v>0</v>
      </c>
      <c r="K25" s="112">
        <f t="shared" si="0"/>
        <v>0</v>
      </c>
      <c r="L25" s="114">
        <f>SUM(B25:K25)</f>
        <v>0</v>
      </c>
    </row>
    <row r="26" spans="1:13" ht="20.100000000000001" customHeight="1">
      <c r="A26" s="202" t="s">
        <v>11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4"/>
    </row>
    <row r="27" spans="1:13" ht="20.100000000000001" customHeight="1" thickBot="1">
      <c r="A27" s="205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7"/>
    </row>
    <row r="28" spans="1:13" ht="20.100000000000001" customHeight="1" thickBot="1"/>
    <row r="29" spans="1:13" s="151" customFormat="1" ht="15" customHeight="1">
      <c r="A29" s="148" t="s">
        <v>233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50"/>
      <c r="M29" s="11"/>
    </row>
    <row r="30" spans="1:13" s="151" customFormat="1" ht="15" customHeight="1">
      <c r="A30" s="152" t="s">
        <v>3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50"/>
      <c r="M30" s="11"/>
    </row>
    <row r="31" spans="1:13" s="151" customFormat="1" ht="15" customHeight="1">
      <c r="A31" s="152" t="s">
        <v>237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50"/>
      <c r="M31" s="11"/>
    </row>
    <row r="32" spans="1:13" s="151" customFormat="1" ht="15" customHeight="1">
      <c r="A32" s="152" t="s">
        <v>238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50"/>
      <c r="M32" s="11"/>
    </row>
    <row r="33" spans="1:13" s="151" customFormat="1" ht="15" customHeight="1">
      <c r="A33" s="152" t="s">
        <v>239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50"/>
      <c r="M33" s="11"/>
    </row>
    <row r="34" spans="1:13" s="6" customFormat="1" ht="15" customHeight="1">
      <c r="A34" s="152" t="s">
        <v>235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</row>
    <row r="35" spans="1:13" s="6" customFormat="1" ht="15" customHeight="1" thickBot="1">
      <c r="A35" s="154" t="s">
        <v>236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</row>
    <row r="36" spans="1:13" s="6" customFormat="1" ht="15" customHeight="1">
      <c r="A36" s="185" t="s">
        <v>78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53"/>
      <c r="M36" s="153"/>
    </row>
    <row r="37" spans="1:13" s="6" customFormat="1" ht="15" customHeight="1">
      <c r="A37" s="6" t="s">
        <v>80</v>
      </c>
      <c r="B37" s="184" t="s">
        <v>79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53"/>
    </row>
    <row r="38" spans="1:13" s="6" customFormat="1" ht="15" customHeight="1">
      <c r="A38" s="6" t="s">
        <v>81</v>
      </c>
      <c r="B38" s="184" t="s">
        <v>82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53"/>
    </row>
  </sheetData>
  <mergeCells count="14">
    <mergeCell ref="B37:L37"/>
    <mergeCell ref="B38:L38"/>
    <mergeCell ref="A26:L27"/>
    <mergeCell ref="B7:L7"/>
    <mergeCell ref="A5:L5"/>
    <mergeCell ref="B13:L13"/>
    <mergeCell ref="L8:L12"/>
    <mergeCell ref="L14:L23"/>
    <mergeCell ref="A36:K36"/>
    <mergeCell ref="L1:M1"/>
    <mergeCell ref="B1:K1"/>
    <mergeCell ref="L2:L3"/>
    <mergeCell ref="A4:K4"/>
    <mergeCell ref="M2:M3"/>
  </mergeCells>
  <phoneticPr fontId="4" type="noConversion"/>
  <printOptions horizontalCentered="1"/>
  <pageMargins left="0.75" right="0.75" top="1" bottom="0.5" header="0.5" footer="0.5"/>
  <pageSetup scale="66" orientation="landscape" r:id="rId1"/>
  <headerFooter alignWithMargins="0">
    <oddHeader>&amp;C&amp;"Arial,Bold"&amp;12Comprehensive Physical Exam&amp;R
&amp;"Arial,Bold Italic"Score 1 point for Yes and 0 points for No.
Refer to KEY to determine Section Score.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"/>
  <sheetViews>
    <sheetView workbookViewId="0">
      <selection activeCell="B5" sqref="B5:K6"/>
    </sheetView>
  </sheetViews>
  <sheetFormatPr defaultRowHeight="24.95" customHeight="1"/>
  <cols>
    <col min="1" max="1" width="60.7109375" style="2" customWidth="1"/>
    <col min="2" max="13" width="9.140625" style="96"/>
    <col min="14" max="16384" width="9.140625" style="2"/>
  </cols>
  <sheetData>
    <row r="1" spans="1:34" s="99" customFormat="1" ht="16.5" thickBot="1">
      <c r="A1" s="3" t="s">
        <v>6</v>
      </c>
      <c r="B1" s="194" t="s">
        <v>7</v>
      </c>
      <c r="C1" s="194"/>
      <c r="D1" s="194"/>
      <c r="E1" s="194"/>
      <c r="F1" s="194"/>
      <c r="G1" s="194"/>
      <c r="H1" s="194"/>
      <c r="I1" s="194"/>
      <c r="J1" s="194"/>
      <c r="K1" s="194"/>
      <c r="L1" s="198" t="s">
        <v>240</v>
      </c>
      <c r="M1" s="19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s="23" customFormat="1" ht="65.099999999999994" customHeight="1" thickBot="1">
      <c r="A2" s="58" t="s">
        <v>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177" t="s">
        <v>232</v>
      </c>
      <c r="M2" s="177" t="s">
        <v>234</v>
      </c>
    </row>
    <row r="3" spans="1:34" ht="18" customHeight="1" thickBot="1">
      <c r="A3" s="4" t="s">
        <v>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178"/>
      <c r="M3" s="178"/>
    </row>
    <row r="4" spans="1:34" ht="24.95" customHeight="1" thickBot="1">
      <c r="A4" s="51" t="s">
        <v>296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>
        <f>L7</f>
        <v>0</v>
      </c>
      <c r="M4" s="124"/>
    </row>
    <row r="5" spans="1:34" ht="24.95" customHeight="1" thickBot="1">
      <c r="A5" s="26" t="s">
        <v>297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212"/>
    </row>
    <row r="6" spans="1:34" ht="24.95" customHeight="1" thickBot="1">
      <c r="A6" s="26" t="s">
        <v>318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213"/>
    </row>
    <row r="7" spans="1:34" ht="24.95" customHeight="1" thickBot="1">
      <c r="A7" s="52" t="s">
        <v>231</v>
      </c>
      <c r="B7" s="112">
        <f>SUM(B5,B6)/2</f>
        <v>0</v>
      </c>
      <c r="C7" s="112">
        <f>SUM(C5,C6)/2</f>
        <v>0</v>
      </c>
      <c r="D7" s="112">
        <f t="shared" ref="D7:K7" si="0">SUM(D5,D6)/2</f>
        <v>0</v>
      </c>
      <c r="E7" s="112">
        <f t="shared" si="0"/>
        <v>0</v>
      </c>
      <c r="F7" s="112">
        <f t="shared" si="0"/>
        <v>0</v>
      </c>
      <c r="G7" s="112">
        <f t="shared" si="0"/>
        <v>0</v>
      </c>
      <c r="H7" s="112">
        <f t="shared" si="0"/>
        <v>0</v>
      </c>
      <c r="I7" s="112">
        <f t="shared" si="0"/>
        <v>0</v>
      </c>
      <c r="J7" s="112">
        <f t="shared" si="0"/>
        <v>0</v>
      </c>
      <c r="K7" s="112">
        <f t="shared" si="0"/>
        <v>0</v>
      </c>
      <c r="L7" s="116">
        <f>SUM(B7:K7)</f>
        <v>0</v>
      </c>
    </row>
    <row r="8" spans="1:34" ht="24.95" customHeight="1">
      <c r="A8" s="202" t="s">
        <v>11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5"/>
    </row>
    <row r="9" spans="1:34" ht="24.95" customHeight="1" thickBot="1">
      <c r="A9" s="216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217"/>
    </row>
    <row r="10" spans="1:34" ht="24.95" customHeight="1" thickBot="1"/>
    <row r="11" spans="1:34" s="151" customFormat="1" ht="15" customHeight="1">
      <c r="A11" s="148" t="s">
        <v>233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50"/>
      <c r="M11" s="11"/>
    </row>
    <row r="12" spans="1:34" s="151" customFormat="1" ht="15" customHeight="1">
      <c r="A12" s="152" t="s">
        <v>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50"/>
      <c r="M12" s="11"/>
    </row>
    <row r="13" spans="1:34" s="151" customFormat="1" ht="15" customHeight="1">
      <c r="A13" s="152" t="s">
        <v>237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50"/>
      <c r="M13" s="11"/>
    </row>
    <row r="14" spans="1:34" s="151" customFormat="1" ht="15" customHeight="1">
      <c r="A14" s="152" t="s">
        <v>238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50"/>
      <c r="M14" s="11"/>
    </row>
    <row r="15" spans="1:34" s="151" customFormat="1" ht="15" customHeight="1">
      <c r="A15" s="152" t="s">
        <v>239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50"/>
      <c r="M15" s="11"/>
    </row>
    <row r="16" spans="1:34" s="6" customFormat="1" ht="15" customHeight="1">
      <c r="A16" s="152" t="s">
        <v>235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</row>
    <row r="17" spans="1:13" s="6" customFormat="1" ht="15" customHeight="1" thickBot="1">
      <c r="A17" s="154" t="s">
        <v>236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</row>
    <row r="18" spans="1:13" s="6" customFormat="1" ht="15" customHeight="1">
      <c r="A18" s="185" t="s">
        <v>78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53"/>
      <c r="M18" s="153"/>
    </row>
    <row r="19" spans="1:13" s="6" customFormat="1" ht="15" customHeight="1">
      <c r="A19" s="6" t="s">
        <v>80</v>
      </c>
      <c r="B19" s="184" t="s">
        <v>79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53"/>
    </row>
    <row r="20" spans="1:13" s="6" customFormat="1" ht="15" customHeight="1">
      <c r="A20" s="6" t="s">
        <v>81</v>
      </c>
      <c r="B20" s="184" t="s">
        <v>82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53"/>
    </row>
  </sheetData>
  <mergeCells count="9">
    <mergeCell ref="A18:K18"/>
    <mergeCell ref="B19:L19"/>
    <mergeCell ref="B20:L20"/>
    <mergeCell ref="B1:K1"/>
    <mergeCell ref="L1:M1"/>
    <mergeCell ref="L2:L3"/>
    <mergeCell ref="M2:M3"/>
    <mergeCell ref="L5:L6"/>
    <mergeCell ref="A8:L9"/>
  </mergeCells>
  <pageMargins left="0.7" right="0.7" top="0.75" bottom="0.75" header="0.3" footer="0.3"/>
  <pageSetup scale="72" orientation="landscape" horizontalDpi="4294967293" verticalDpi="1200" r:id="rId1"/>
  <headerFooter>
    <oddHeader>&amp;CAccess to Comprehensive Physical Exam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3"/>
  <sheetViews>
    <sheetView workbookViewId="0">
      <selection activeCell="N20" sqref="N20"/>
    </sheetView>
  </sheetViews>
  <sheetFormatPr defaultRowHeight="24.95" customHeight="1"/>
  <cols>
    <col min="1" max="1" width="60.7109375" style="2" customWidth="1"/>
    <col min="2" max="13" width="9.140625" style="96" customWidth="1"/>
    <col min="14" max="16384" width="9.140625" style="2"/>
  </cols>
  <sheetData>
    <row r="1" spans="1:53" s="99" customFormat="1" ht="16.5" thickBot="1">
      <c r="A1" s="3" t="s">
        <v>6</v>
      </c>
      <c r="B1" s="194" t="s">
        <v>7</v>
      </c>
      <c r="C1" s="194"/>
      <c r="D1" s="194"/>
      <c r="E1" s="194"/>
      <c r="F1" s="194"/>
      <c r="G1" s="194"/>
      <c r="H1" s="194"/>
      <c r="I1" s="194"/>
      <c r="J1" s="194"/>
      <c r="K1" s="194"/>
      <c r="L1" s="198" t="s">
        <v>240</v>
      </c>
      <c r="M1" s="19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53" s="23" customFormat="1" ht="65.099999999999994" customHeight="1" thickBot="1">
      <c r="A2" s="58" t="s">
        <v>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177" t="s">
        <v>232</v>
      </c>
      <c r="M2" s="177" t="s">
        <v>234</v>
      </c>
    </row>
    <row r="3" spans="1:53" ht="21" customHeight="1" thickBot="1">
      <c r="A3" s="4" t="s">
        <v>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178"/>
      <c r="M3" s="178"/>
    </row>
    <row r="4" spans="1:53" s="73" customFormat="1" ht="24.95" customHeight="1" thickBot="1">
      <c r="A4" s="41" t="s">
        <v>28</v>
      </c>
      <c r="B4" s="218"/>
      <c r="C4" s="218"/>
      <c r="D4" s="218"/>
      <c r="E4" s="218"/>
      <c r="F4" s="218"/>
      <c r="G4" s="218"/>
      <c r="H4" s="218"/>
      <c r="I4" s="218"/>
      <c r="J4" s="218"/>
      <c r="K4" s="219"/>
      <c r="L4" s="135">
        <f>SUM(L9,L15,L22)</f>
        <v>0</v>
      </c>
      <c r="M4" s="136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</row>
    <row r="5" spans="1:53" s="22" customFormat="1" ht="24.95" customHeight="1" thickBot="1">
      <c r="A5" s="226" t="s">
        <v>29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5"/>
      <c r="M5" s="13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</row>
    <row r="6" spans="1:53" ht="24.95" customHeight="1" thickBot="1">
      <c r="A6" s="24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139"/>
    </row>
    <row r="7" spans="1:53" ht="24.95" customHeight="1" thickBot="1">
      <c r="A7" s="24" t="s">
        <v>31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139"/>
    </row>
    <row r="8" spans="1:53" ht="24.95" customHeight="1" thickBot="1">
      <c r="A8" s="24" t="s">
        <v>32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140"/>
    </row>
    <row r="9" spans="1:53" ht="24.95" customHeight="1" thickBot="1">
      <c r="A9" s="50" t="s">
        <v>231</v>
      </c>
      <c r="B9" s="112">
        <f>SUM(B6,B7,B8)/3</f>
        <v>0</v>
      </c>
      <c r="C9" s="112">
        <f t="shared" ref="C9:K9" si="0">SUM(C6,C7,C8)/3</f>
        <v>0</v>
      </c>
      <c r="D9" s="112">
        <f t="shared" si="0"/>
        <v>0</v>
      </c>
      <c r="E9" s="112">
        <f t="shared" si="0"/>
        <v>0</v>
      </c>
      <c r="F9" s="112">
        <f t="shared" si="0"/>
        <v>0</v>
      </c>
      <c r="G9" s="112">
        <f t="shared" si="0"/>
        <v>0</v>
      </c>
      <c r="H9" s="112">
        <f t="shared" si="0"/>
        <v>0</v>
      </c>
      <c r="I9" s="112">
        <f t="shared" si="0"/>
        <v>0</v>
      </c>
      <c r="J9" s="112">
        <f t="shared" si="0"/>
        <v>0</v>
      </c>
      <c r="K9" s="112">
        <f t="shared" si="0"/>
        <v>0</v>
      </c>
      <c r="L9" s="135">
        <f>SUM(B9:K9)</f>
        <v>0</v>
      </c>
    </row>
    <row r="10" spans="1:53" ht="12.75">
      <c r="A10" s="223" t="s">
        <v>241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5"/>
      <c r="M10" s="138"/>
    </row>
    <row r="11" spans="1:53" s="22" customFormat="1" ht="24.95" customHeight="1" thickBot="1">
      <c r="A11" s="220" t="s">
        <v>33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2"/>
      <c r="M11" s="96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</row>
    <row r="12" spans="1:53" ht="24.95" customHeight="1" thickBot="1">
      <c r="A12" s="24" t="s">
        <v>32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139"/>
    </row>
    <row r="13" spans="1:53" ht="24.95" customHeight="1" thickBot="1">
      <c r="A13" s="24" t="s">
        <v>34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139"/>
    </row>
    <row r="14" spans="1:53" ht="24.95" customHeight="1" thickBot="1">
      <c r="A14" s="24" t="s">
        <v>35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140"/>
      <c r="M14" s="138"/>
    </row>
    <row r="15" spans="1:53" ht="24.95" customHeight="1" thickBot="1">
      <c r="A15" s="50" t="s">
        <v>231</v>
      </c>
      <c r="B15" s="112">
        <f>SUM(B12,B13,B14)/3</f>
        <v>0</v>
      </c>
      <c r="C15" s="112">
        <f t="shared" ref="C15:K15" si="1">SUM(C12,C13,C14)/3</f>
        <v>0</v>
      </c>
      <c r="D15" s="112">
        <f t="shared" si="1"/>
        <v>0</v>
      </c>
      <c r="E15" s="112">
        <f t="shared" si="1"/>
        <v>0</v>
      </c>
      <c r="F15" s="112">
        <f t="shared" si="1"/>
        <v>0</v>
      </c>
      <c r="G15" s="112">
        <f t="shared" si="1"/>
        <v>0</v>
      </c>
      <c r="H15" s="112">
        <f t="shared" si="1"/>
        <v>0</v>
      </c>
      <c r="I15" s="112">
        <f t="shared" si="1"/>
        <v>0</v>
      </c>
      <c r="J15" s="112">
        <f t="shared" si="1"/>
        <v>0</v>
      </c>
      <c r="K15" s="112">
        <f t="shared" si="1"/>
        <v>0</v>
      </c>
      <c r="L15" s="135">
        <f>SUM(B15:K15)</f>
        <v>0</v>
      </c>
      <c r="M15" s="138"/>
    </row>
    <row r="16" spans="1:53" s="22" customFormat="1" ht="12.75">
      <c r="A16" s="223" t="s">
        <v>241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5"/>
      <c r="M16" s="96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</row>
    <row r="17" spans="1:34" s="22" customFormat="1" ht="24.95" customHeight="1" thickBot="1">
      <c r="A17" s="220" t="s">
        <v>187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2"/>
      <c r="M17" s="96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</row>
    <row r="18" spans="1:34" ht="24.95" customHeight="1" thickBot="1">
      <c r="A18" s="24" t="s">
        <v>32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139"/>
    </row>
    <row r="19" spans="1:34" ht="24.95" customHeight="1" thickBot="1">
      <c r="A19" s="24" t="s">
        <v>34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139"/>
    </row>
    <row r="20" spans="1:34" ht="24.95" customHeight="1" thickBot="1">
      <c r="A20" s="24" t="s">
        <v>35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139"/>
    </row>
    <row r="21" spans="1:34" ht="24.95" customHeight="1" thickBot="1">
      <c r="A21" s="24" t="s">
        <v>323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140"/>
    </row>
    <row r="22" spans="1:34" ht="24.95" customHeight="1" thickBot="1">
      <c r="A22" s="50" t="s">
        <v>231</v>
      </c>
      <c r="B22" s="141">
        <f>SUM(B18,B19,B20,B21)/4</f>
        <v>0</v>
      </c>
      <c r="C22" s="141">
        <f t="shared" ref="C22:K22" si="2">SUM(C18,C19,C20,C21)/4</f>
        <v>0</v>
      </c>
      <c r="D22" s="141">
        <f t="shared" si="2"/>
        <v>0</v>
      </c>
      <c r="E22" s="141">
        <f t="shared" si="2"/>
        <v>0</v>
      </c>
      <c r="F22" s="141">
        <f t="shared" si="2"/>
        <v>0</v>
      </c>
      <c r="G22" s="141">
        <f t="shared" si="2"/>
        <v>0</v>
      </c>
      <c r="H22" s="141">
        <f t="shared" si="2"/>
        <v>0</v>
      </c>
      <c r="I22" s="141">
        <f t="shared" si="2"/>
        <v>0</v>
      </c>
      <c r="J22" s="141">
        <f t="shared" si="2"/>
        <v>0</v>
      </c>
      <c r="K22" s="141">
        <f t="shared" si="2"/>
        <v>0</v>
      </c>
      <c r="L22" s="135">
        <f>SUM(B22:K22)</f>
        <v>0</v>
      </c>
    </row>
    <row r="23" spans="1:34" ht="20.100000000000001" customHeight="1" thickBot="1"/>
    <row r="24" spans="1:34" s="151" customFormat="1" ht="15" customHeight="1">
      <c r="A24" s="148" t="s">
        <v>233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50"/>
      <c r="M24" s="11"/>
    </row>
    <row r="25" spans="1:34" s="151" customFormat="1" ht="15" customHeight="1">
      <c r="A25" s="152" t="s">
        <v>3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50"/>
      <c r="M25" s="11"/>
    </row>
    <row r="26" spans="1:34" s="151" customFormat="1" ht="15" customHeight="1">
      <c r="A26" s="152" t="s">
        <v>237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50"/>
      <c r="M26" s="11"/>
    </row>
    <row r="27" spans="1:34" s="151" customFormat="1" ht="15" customHeight="1">
      <c r="A27" s="152" t="s">
        <v>238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1"/>
    </row>
    <row r="28" spans="1:34" s="151" customFormat="1" ht="15" customHeight="1">
      <c r="A28" s="152" t="s">
        <v>239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50"/>
      <c r="M28" s="11"/>
    </row>
    <row r="29" spans="1:34" s="6" customFormat="1" ht="15" customHeight="1">
      <c r="A29" s="152" t="s">
        <v>235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</row>
    <row r="30" spans="1:34" s="6" customFormat="1" ht="15" customHeight="1" thickBot="1">
      <c r="A30" s="154" t="s">
        <v>236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</row>
    <row r="31" spans="1:34" s="6" customFormat="1" ht="15" customHeight="1">
      <c r="A31" s="185" t="s">
        <v>78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53"/>
      <c r="M31" s="153"/>
    </row>
    <row r="32" spans="1:34" s="6" customFormat="1" ht="15" customHeight="1">
      <c r="A32" s="6" t="s">
        <v>80</v>
      </c>
      <c r="B32" s="184" t="s">
        <v>79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53"/>
    </row>
    <row r="33" spans="1:13" s="6" customFormat="1" ht="15" customHeight="1">
      <c r="A33" s="6" t="s">
        <v>81</v>
      </c>
      <c r="B33" s="184" t="s">
        <v>82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53"/>
    </row>
  </sheetData>
  <mergeCells count="13">
    <mergeCell ref="B32:L32"/>
    <mergeCell ref="B33:L33"/>
    <mergeCell ref="A17:L17"/>
    <mergeCell ref="M2:M3"/>
    <mergeCell ref="A10:L10"/>
    <mergeCell ref="A5:L5"/>
    <mergeCell ref="A16:L16"/>
    <mergeCell ref="A31:K31"/>
    <mergeCell ref="L1:M1"/>
    <mergeCell ref="B4:K4"/>
    <mergeCell ref="L2:L3"/>
    <mergeCell ref="B1:K1"/>
    <mergeCell ref="A11:L11"/>
  </mergeCells>
  <phoneticPr fontId="4" type="noConversion"/>
  <printOptions horizontalCentered="1"/>
  <pageMargins left="0.75" right="0.75" top="1" bottom="1" header="0.5" footer="0.5"/>
  <pageSetup scale="64" orientation="landscape" r:id="rId1"/>
  <headerFooter alignWithMargins="0">
    <oddHeader>&amp;C&amp;"Arial,Bold"&amp;12Type II Diabetes Screening&amp;R
&amp;"Arial,Bold Italic"Score 1 point for Yes and 0 points for No.
Refer to KEY to determine Section Score&amp;"Arial,Regular".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P27"/>
  <sheetViews>
    <sheetView workbookViewId="0">
      <selection activeCell="B6" sqref="B6:K13"/>
    </sheetView>
  </sheetViews>
  <sheetFormatPr defaultRowHeight="30" customHeight="1"/>
  <cols>
    <col min="1" max="1" width="60.7109375" style="2" customWidth="1"/>
    <col min="2" max="13" width="9.140625" style="96"/>
    <col min="14" max="16384" width="9.140625" style="2"/>
  </cols>
  <sheetData>
    <row r="1" spans="1:198" s="95" customFormat="1" ht="13.5" thickBot="1">
      <c r="A1" s="59" t="s">
        <v>6</v>
      </c>
      <c r="B1" s="186" t="s">
        <v>7</v>
      </c>
      <c r="C1" s="186"/>
      <c r="D1" s="186"/>
      <c r="E1" s="186"/>
      <c r="F1" s="186"/>
      <c r="G1" s="186"/>
      <c r="H1" s="186"/>
      <c r="I1" s="186"/>
      <c r="J1" s="186"/>
      <c r="K1" s="186"/>
      <c r="L1" s="179" t="s">
        <v>240</v>
      </c>
      <c r="M1" s="180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198" s="23" customFormat="1" ht="65.099999999999994" customHeight="1" thickBot="1">
      <c r="A2" s="58" t="s">
        <v>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177" t="s">
        <v>232</v>
      </c>
      <c r="M2" s="177" t="s">
        <v>234</v>
      </c>
    </row>
    <row r="3" spans="1:198" ht="21.75" customHeight="1" thickBot="1">
      <c r="A3" s="4" t="s">
        <v>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178"/>
      <c r="M3" s="178"/>
    </row>
    <row r="4" spans="1:198" s="73" customFormat="1" ht="30" customHeight="1" thickBot="1">
      <c r="A4" s="200" t="s">
        <v>291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  <c r="L4" s="117">
        <f>L14</f>
        <v>0</v>
      </c>
      <c r="M4" s="70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</row>
    <row r="5" spans="1:198" ht="30" customHeight="1" thickBot="1">
      <c r="A5" s="74" t="s">
        <v>245</v>
      </c>
      <c r="B5" s="208"/>
      <c r="C5" s="209"/>
      <c r="D5" s="209"/>
      <c r="E5" s="209"/>
      <c r="F5" s="209"/>
      <c r="G5" s="209"/>
      <c r="H5" s="209"/>
      <c r="I5" s="209"/>
      <c r="J5" s="209"/>
      <c r="K5" s="209"/>
      <c r="L5" s="210"/>
    </row>
    <row r="6" spans="1:198" ht="30" customHeight="1" thickBot="1">
      <c r="A6" s="25" t="s">
        <v>292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212"/>
    </row>
    <row r="7" spans="1:198" ht="30" customHeight="1" thickBot="1">
      <c r="A7" s="25" t="s">
        <v>19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213"/>
    </row>
    <row r="8" spans="1:198" ht="30" customHeight="1" thickBot="1">
      <c r="A8" s="25" t="s">
        <v>20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213"/>
    </row>
    <row r="9" spans="1:198" ht="30" customHeight="1" thickBot="1">
      <c r="A9" s="25" t="s">
        <v>293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213"/>
    </row>
    <row r="10" spans="1:198" ht="30" customHeight="1" thickBot="1">
      <c r="A10" s="25" t="s">
        <v>294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213"/>
    </row>
    <row r="11" spans="1:198" ht="30" customHeight="1" thickBot="1">
      <c r="A11" s="25" t="s">
        <v>21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213"/>
    </row>
    <row r="12" spans="1:198" ht="30" customHeight="1" thickBot="1">
      <c r="A12" s="25" t="s">
        <v>295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213"/>
    </row>
    <row r="13" spans="1:198" ht="30" customHeight="1" thickBot="1">
      <c r="A13" s="74" t="s">
        <v>246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232"/>
    </row>
    <row r="14" spans="1:198" ht="30" customHeight="1" thickBot="1">
      <c r="A14" s="75" t="s">
        <v>231</v>
      </c>
      <c r="B14" s="115">
        <f>SUM(B6,B7,B8,B9,B10,B11,B12,B13)/8</f>
        <v>0</v>
      </c>
      <c r="C14" s="115">
        <f t="shared" ref="C14:K14" si="0">SUM(C6,C7,C8,C9,C10,C11,C12,C13)/8</f>
        <v>0</v>
      </c>
      <c r="D14" s="115">
        <f t="shared" si="0"/>
        <v>0</v>
      </c>
      <c r="E14" s="115">
        <f t="shared" si="0"/>
        <v>0</v>
      </c>
      <c r="F14" s="115">
        <f t="shared" si="0"/>
        <v>0</v>
      </c>
      <c r="G14" s="115">
        <f t="shared" si="0"/>
        <v>0</v>
      </c>
      <c r="H14" s="115">
        <f t="shared" si="0"/>
        <v>0</v>
      </c>
      <c r="I14" s="115">
        <f t="shared" si="0"/>
        <v>0</v>
      </c>
      <c r="J14" s="115">
        <f t="shared" si="0"/>
        <v>0</v>
      </c>
      <c r="K14" s="115">
        <f t="shared" si="0"/>
        <v>0</v>
      </c>
      <c r="L14" s="116">
        <f>SUM(B14:K14)</f>
        <v>0</v>
      </c>
    </row>
    <row r="15" spans="1:198" ht="30" customHeight="1">
      <c r="A15" s="202" t="s">
        <v>22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9"/>
    </row>
    <row r="16" spans="1:198" s="97" customFormat="1" ht="30" customHeight="1" thickBot="1">
      <c r="A16" s="21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217"/>
      <c r="M16" s="96"/>
    </row>
    <row r="17" spans="1:13" ht="30" customHeight="1" thickBot="1"/>
    <row r="18" spans="1:13" s="151" customFormat="1" ht="15" customHeight="1">
      <c r="A18" s="148" t="s">
        <v>233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50"/>
      <c r="M18" s="11"/>
    </row>
    <row r="19" spans="1:13" s="151" customFormat="1" ht="15" customHeight="1">
      <c r="A19" s="152" t="s">
        <v>3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50"/>
      <c r="M19" s="11"/>
    </row>
    <row r="20" spans="1:13" s="151" customFormat="1" ht="15" customHeight="1">
      <c r="A20" s="152" t="s">
        <v>237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50"/>
      <c r="M20" s="11"/>
    </row>
    <row r="21" spans="1:13" s="151" customFormat="1" ht="15" customHeight="1">
      <c r="A21" s="152" t="s">
        <v>238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50"/>
      <c r="M21" s="11"/>
    </row>
    <row r="22" spans="1:13" s="151" customFormat="1" ht="15" customHeight="1">
      <c r="A22" s="152" t="s">
        <v>239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50"/>
      <c r="M22" s="11"/>
    </row>
    <row r="23" spans="1:13" s="6" customFormat="1" ht="15" customHeight="1">
      <c r="A23" s="152" t="s">
        <v>235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</row>
    <row r="24" spans="1:13" s="6" customFormat="1" ht="15" customHeight="1" thickBot="1">
      <c r="A24" s="154" t="s">
        <v>236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</row>
    <row r="25" spans="1:13" s="6" customFormat="1" ht="15" customHeight="1">
      <c r="A25" s="185" t="s">
        <v>78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53"/>
      <c r="M25" s="153"/>
    </row>
    <row r="26" spans="1:13" s="6" customFormat="1" ht="15" customHeight="1">
      <c r="A26" s="6" t="s">
        <v>80</v>
      </c>
      <c r="B26" s="184" t="s">
        <v>79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53"/>
    </row>
    <row r="27" spans="1:13" s="6" customFormat="1" ht="15" customHeight="1">
      <c r="A27" s="6" t="s">
        <v>81</v>
      </c>
      <c r="B27" s="184" t="s">
        <v>82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53"/>
    </row>
  </sheetData>
  <mergeCells count="11">
    <mergeCell ref="A25:K25"/>
    <mergeCell ref="B26:L26"/>
    <mergeCell ref="B27:L27"/>
    <mergeCell ref="B1:K1"/>
    <mergeCell ref="A15:L16"/>
    <mergeCell ref="L2:L3"/>
    <mergeCell ref="L1:M1"/>
    <mergeCell ref="M2:M3"/>
    <mergeCell ref="A4:K4"/>
    <mergeCell ref="B5:L5"/>
    <mergeCell ref="L6:L13"/>
  </mergeCells>
  <phoneticPr fontId="4" type="noConversion"/>
  <hyperlinks>
    <hyperlink ref="A5" r:id="rId1" display="http://www.wvimmunization.org/"/>
    <hyperlink ref="A13" r:id="rId2" display="http://www.wvimmunization.org/"/>
  </hyperlinks>
  <printOptions horizontalCentered="1"/>
  <pageMargins left="0.75" right="0.75" top="1" bottom="1" header="0.5" footer="0.5"/>
  <pageSetup scale="70" orientation="landscape" r:id="rId3"/>
  <headerFooter alignWithMargins="0">
    <oddHeader>&amp;C&amp;"Arial,Bold"&amp;12Adolescent Immunizations&amp;R&amp;"Arial,Bold Italic"Score 1 point for Yes and 0 points for No.
Refer to KEY to determine section Score.</oddHead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Directions</vt:lpstr>
      <vt:lpstr>Benchmarks</vt:lpstr>
      <vt:lpstr>Definitions</vt:lpstr>
      <vt:lpstr>General</vt:lpstr>
      <vt:lpstr>Billing &amp; Coding</vt:lpstr>
      <vt:lpstr>CPE</vt:lpstr>
      <vt:lpstr>Access CPE</vt:lpstr>
      <vt:lpstr>Diabetes</vt:lpstr>
      <vt:lpstr>Adolescent Immunizations</vt:lpstr>
      <vt:lpstr>Vitals</vt:lpstr>
      <vt:lpstr>Asthma</vt:lpstr>
      <vt:lpstr>Depression</vt:lpstr>
      <vt:lpstr>Poor school performance</vt:lpstr>
      <vt:lpstr>Oral Health</vt:lpstr>
      <vt:lpstr>Comments</vt:lpstr>
      <vt:lpstr>'Access CPE'!Print_Area</vt:lpstr>
      <vt:lpstr>'Adolescent Immunizations'!Print_Area</vt:lpstr>
      <vt:lpstr>Asthma!Print_Area</vt:lpstr>
      <vt:lpstr>'Billing &amp; Coding'!Print_Area</vt:lpstr>
      <vt:lpstr>Comments!Print_Area</vt:lpstr>
      <vt:lpstr>CPE!Print_Area</vt:lpstr>
      <vt:lpstr>Depression!Print_Area</vt:lpstr>
      <vt:lpstr>Diabetes!Print_Area</vt:lpstr>
      <vt:lpstr>'Poor school performance'!Print_Area</vt:lpstr>
      <vt:lpstr>Vitals!Print_Area</vt:lpstr>
    </vt:vector>
  </TitlesOfParts>
  <Company>FMMT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</dc:creator>
  <cp:lastModifiedBy>Jeanette</cp:lastModifiedBy>
  <cp:lastPrinted>2011-03-21T22:43:29Z</cp:lastPrinted>
  <dcterms:created xsi:type="dcterms:W3CDTF">2009-05-21T17:15:24Z</dcterms:created>
  <dcterms:modified xsi:type="dcterms:W3CDTF">2011-08-25T02:10:35Z</dcterms:modified>
</cp:coreProperties>
</file>